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S:\bba\Formularwesen\Formularentwicklung\Thorsten\MVN-Beratung\"/>
    </mc:Choice>
  </mc:AlternateContent>
  <bookViews>
    <workbookView xWindow="0" yWindow="0" windowWidth="28800" windowHeight="12300" tabRatio="660" firstSheet="2" activeTab="2"/>
  </bookViews>
  <sheets>
    <sheet name="Versionen" sheetId="11" state="hidden" r:id="rId1"/>
    <sheet name="Drop Down" sheetId="12" state="hidden" r:id="rId2"/>
    <sheet name="Grunddaten" sheetId="34" r:id="rId3"/>
    <sheet name="MVN-Einmal" sheetId="28" r:id="rId4"/>
    <sheet name="MVN-Prozesse" sheetId="1" r:id="rId5"/>
    <sheet name="MVN-B_Akten" sheetId="31" r:id="rId6"/>
    <sheet name="Ermittlung_Pauschale_Einmal" sheetId="15" state="hidden" r:id="rId7"/>
    <sheet name="Ermittlung_Pauschale_Prozesse" sheetId="30" state="hidden" r:id="rId8"/>
    <sheet name="Ermittlung_Pauschale_B_Akten" sheetId="32" state="hidden" r:id="rId9"/>
    <sheet name="MKP_Einmal_csv" sheetId="19" state="hidden" r:id="rId10"/>
    <sheet name="MKP_Prozesse_csv" sheetId="29" state="hidden" r:id="rId11"/>
    <sheet name="MKP_B_Akten" sheetId="33" state="hidden" r:id="rId12"/>
    <sheet name="Zusammenfassung" sheetId="7" r:id="rId13"/>
    <sheet name="Import_Beratungskontakte_csv" sheetId="27" r:id="rId14"/>
    <sheet name="Import_Beratungsakten_csv" sheetId="35" r:id="rId15"/>
  </sheets>
  <definedNames>
    <definedName name="A_1.1.1_Frauenberatung">'Drop Down'!$B$17:$C$17</definedName>
    <definedName name="A_1.2.1_Existenzgründungsberatung">'Drop Down'!$B$18:$C$18</definedName>
    <definedName name="A_1.3.1_Alleinerziehende_Typ_1">'Drop Down'!$B$19:$C$19</definedName>
    <definedName name="B_2.2.1_Offene_arbeitsorientierte_Beratung_und_Stadtteilberatung">'Drop Down'!$B$20:$C$20</definedName>
    <definedName name="B_2.2.2_Sozialräumliche_Beratungsangebote_für__Allein__Erziehende">'Drop Down'!$B$21:$C$21</definedName>
    <definedName name="B_2.4.1_Übergangsmanagement_für_Straffällige_Typ_I">'Drop Down'!$B$22:$C$22</definedName>
    <definedName name="bitte_auswählen">'Drop Down'!$B$17:$C$25</definedName>
    <definedName name="_xlnm.Print_Area" localSheetId="2">Grunddaten!$A$1:$P$24</definedName>
    <definedName name="_xlnm.Print_Area" localSheetId="14">Import_Beratungsakten_csv!$A$1:$L$101</definedName>
    <definedName name="_xlnm.Print_Area" localSheetId="13">Import_Beratungskontakte_csv!$A$1:$L$232</definedName>
    <definedName name="_xlnm.Print_Area" localSheetId="11">MKP_B_Akten!$A$1:$K$151</definedName>
    <definedName name="_xlnm.Print_Area" localSheetId="9">MKP_Einmal_csv!$A$1:$K$32</definedName>
    <definedName name="_xlnm.Print_Area" localSheetId="10">MKP_Prozesse_csv!$A$1:$K$201</definedName>
    <definedName name="_xlnm.Print_Area" localSheetId="5">'MVN-B_Akten'!$A$1:$Q$111</definedName>
    <definedName name="_xlnm.Print_Area" localSheetId="3">'MVN-Einmal'!$A$1:$Q$42</definedName>
    <definedName name="_xlnm.Print_Area" localSheetId="4">'MVN-Prozesse'!$A$1:$Q$211</definedName>
    <definedName name="_xlnm.Print_Area" localSheetId="0">Versionen!#REF!</definedName>
    <definedName name="_xlnm.Print_Area" localSheetId="12">Zusammenfassung!$A$1:$R$28</definedName>
    <definedName name="_xlnm.Print_Titles" localSheetId="14">Import_Beratungsakten_csv!$1:$1</definedName>
    <definedName name="_xlnm.Print_Titles" localSheetId="13">Import_Beratungskontakte_csv!$1:$1</definedName>
    <definedName name="_xlnm.Print_Titles" localSheetId="11">MKP_B_Akten!$A:$G,MKP_B_Akten!#REF!</definedName>
    <definedName name="_xlnm.Print_Titles" localSheetId="9">MKP_Einmal_csv!$A:$G,MKP_Einmal_csv!#REF!</definedName>
    <definedName name="_xlnm.Print_Titles" localSheetId="10">MKP_Prozesse_csv!$A:$G,MKP_Prozesse_csv!#REF!</definedName>
    <definedName name="_xlnm.Print_Titles" localSheetId="5">'MVN-B_Akten'!$10:$11</definedName>
    <definedName name="_xlnm.Print_Titles" localSheetId="3">'MVN-Einmal'!$10:$11</definedName>
    <definedName name="_xlnm.Print_Titles" localSheetId="4">'MVN-Prozesse'!$10:$11</definedName>
    <definedName name="Intervention">'Drop Down'!$A$2:$A$11</definedName>
    <definedName name="Jahr">'Drop Down'!$L$1:$L$8</definedName>
    <definedName name="Jahr_Spalte">'Drop Down'!$L$1:$M$8</definedName>
    <definedName name="Matrix_Intervention">'Drop Down'!$A$2:$H$11</definedName>
    <definedName name="MKP_Matrix" comment="Hier wird die Abk_MKP, die sich aufgrund der Auswahl der Intervention ergibt dargestelt." localSheetId="2">Grunddaten!$F$7</definedName>
    <definedName name="MKP_Matrix" comment="Hier wird die Abk_MKP, die sich aufgrund der Auswahl der Intervention ergibt dargestelt." localSheetId="5">'MVN-B_Akten'!$F$5</definedName>
    <definedName name="MKP_Matrix" comment="Hier wird die Abk_MKP, die sich aufgrund der Auswahl der Intervention ergibt dargestelt." localSheetId="3">'MVN-Einmal'!$F$5</definedName>
    <definedName name="MKP_Matrix" comment="Hier wird die Abk_MKP, die sich aufgrund der Auswahl der Intervention ergibt dargestelt.">'MVN-Prozesse'!$F$5</definedName>
    <definedName name="Monat">'Drop Down'!$J$1:$J$13</definedName>
    <definedName name="Monatsende" comment="Aufgrund der Auswahl des Zeitraums von Excel best. letzter Tag des Monats -&gt; Übetragung in die csv Dateien " localSheetId="2">Grunddaten!$M$11</definedName>
    <definedName name="Monatsende" comment="Aufgrund der Auswahl des Zeitraums von Excel best. letzter Tag des Monats -&gt; Übetragung in die csv Dateien " localSheetId="5">'MVN-B_Akten'!$P$7</definedName>
    <definedName name="Monatsende" comment="Aufgrund der Auswahl des Zeitraums von Excel best. letzter Tag des Monats -&gt; Übetragung in die csv Dateien " localSheetId="3">'MVN-Einmal'!$P$7</definedName>
    <definedName name="Monatsende" comment="Aufgrund der Auswahl des Zeitraums von Excel best. letzter Tag des Monats -&gt; Übetragung in die csv Dateien ">'MVN-Prozesse'!$P$7</definedName>
    <definedName name="Pauschale_Matrix">'Drop Down'!$A$16:$H$25</definedName>
    <definedName name="Traeger" localSheetId="2">Grunddaten!$E$5</definedName>
    <definedName name="Traeger" localSheetId="5">'MVN-B_Akten'!$E$3</definedName>
    <definedName name="Traeger" localSheetId="3">'MVN-Einmal'!$E$3</definedName>
    <definedName name="Traeger">'MVN-Prozesse'!$E$3</definedName>
    <definedName name="UHG" localSheetId="2">Grunddaten!$N$9</definedName>
    <definedName name="UHG" localSheetId="5">'MVN-B_Akten'!$O$6</definedName>
    <definedName name="UHG" localSheetId="3">'MVN-Einmal'!$O$6</definedName>
    <definedName name="UHG">'MVN-Prozesse'!$O$6</definedName>
    <definedName name="Z_0014E57C_FDA2_4E60_847C_4D0594CABBE4_.wvu.PrintArea" localSheetId="14" hidden="1">Import_Beratungsakten_csv!#REF!</definedName>
    <definedName name="Z_0014E57C_FDA2_4E60_847C_4D0594CABBE4_.wvu.PrintArea" localSheetId="13" hidden="1">Import_Beratungskontakte_csv!$A$2:$K$32</definedName>
    <definedName name="Z_0014E57C_FDA2_4E60_847C_4D0594CABBE4_.wvu.PrintArea" localSheetId="11" hidden="1">MKP_B_Akten!$A$2:$K$151</definedName>
    <definedName name="Z_0014E57C_FDA2_4E60_847C_4D0594CABBE4_.wvu.PrintArea" localSheetId="9" hidden="1">MKP_Einmal_csv!$A$2:$K$32</definedName>
    <definedName name="Z_0014E57C_FDA2_4E60_847C_4D0594CABBE4_.wvu.PrintArea" localSheetId="10" hidden="1">MKP_Prozesse_csv!$A$2:$K$201</definedName>
    <definedName name="Z_0014E57C_FDA2_4E60_847C_4D0594CABBE4_.wvu.PrintTitles" localSheetId="14" hidden="1">Import_Beratungsakten_csv!$A:$G,Import_Beratungsakten_csv!#REF!</definedName>
    <definedName name="Z_0014E57C_FDA2_4E60_847C_4D0594CABBE4_.wvu.PrintTitles" localSheetId="13" hidden="1">Import_Beratungskontakte_csv!$A:$G,Import_Beratungskontakte_csv!#REF!</definedName>
    <definedName name="Z_0014E57C_FDA2_4E60_847C_4D0594CABBE4_.wvu.PrintTitles" localSheetId="11" hidden="1">MKP_B_Akten!$A:$G,MKP_B_Akten!#REF!</definedName>
    <definedName name="Z_0014E57C_FDA2_4E60_847C_4D0594CABBE4_.wvu.PrintTitles" localSheetId="9" hidden="1">MKP_Einmal_csv!$A:$G,MKP_Einmal_csv!#REF!</definedName>
    <definedName name="Z_0014E57C_FDA2_4E60_847C_4D0594CABBE4_.wvu.PrintTitles" localSheetId="10" hidden="1">MKP_Prozesse_csv!$A:$G,MKP_Prozesse_csv!#REF!</definedName>
  </definedNames>
  <calcPr calcId="162913"/>
</workbook>
</file>

<file path=xl/calcChain.xml><?xml version="1.0" encoding="utf-8"?>
<calcChain xmlns="http://schemas.openxmlformats.org/spreadsheetml/2006/main">
  <c r="G21" i="7" l="1"/>
  <c r="I7" i="7" l="1"/>
  <c r="B8" i="12"/>
  <c r="J13" i="34" s="1"/>
  <c r="B7" i="12"/>
  <c r="B6" i="12"/>
  <c r="B5" i="12"/>
  <c r="B4" i="12"/>
  <c r="B3" i="12"/>
  <c r="D11" i="34" l="1"/>
  <c r="F7" i="34" l="1"/>
  <c r="B2" i="12"/>
  <c r="A2" i="15" l="1"/>
  <c r="D119" i="35"/>
  <c r="D123" i="35"/>
  <c r="D127" i="35"/>
  <c r="D131" i="35"/>
  <c r="D135" i="35"/>
  <c r="D139" i="35"/>
  <c r="D143" i="35"/>
  <c r="D147" i="35"/>
  <c r="D151" i="35"/>
  <c r="D81" i="33"/>
  <c r="D81" i="35" s="1"/>
  <c r="D82" i="33"/>
  <c r="D82" i="35" s="1"/>
  <c r="D83" i="33"/>
  <c r="D83" i="35" s="1"/>
  <c r="D84" i="33"/>
  <c r="D84" i="35" s="1"/>
  <c r="D85" i="33"/>
  <c r="D85" i="35" s="1"/>
  <c r="D86" i="33"/>
  <c r="D86" i="35" s="1"/>
  <c r="D87" i="33"/>
  <c r="D87" i="35" s="1"/>
  <c r="D88" i="33"/>
  <c r="D88" i="35" s="1"/>
  <c r="D89" i="33"/>
  <c r="D89" i="35" s="1"/>
  <c r="D90" i="33"/>
  <c r="D90" i="35" s="1"/>
  <c r="D91" i="33"/>
  <c r="D91" i="35" s="1"/>
  <c r="D92" i="33"/>
  <c r="D92" i="35" s="1"/>
  <c r="D93" i="33"/>
  <c r="D93" i="35" s="1"/>
  <c r="D94" i="33"/>
  <c r="D94" i="35" s="1"/>
  <c r="D95" i="33"/>
  <c r="D95" i="35" s="1"/>
  <c r="D96" i="33"/>
  <c r="D96" i="35" s="1"/>
  <c r="D97" i="33"/>
  <c r="D97" i="35" s="1"/>
  <c r="D98" i="33"/>
  <c r="D98" i="35" s="1"/>
  <c r="D99" i="33"/>
  <c r="D99" i="35" s="1"/>
  <c r="D100" i="33"/>
  <c r="D100" i="35" s="1"/>
  <c r="D101" i="33"/>
  <c r="D101" i="35" s="1"/>
  <c r="D102" i="33"/>
  <c r="D102" i="35" s="1"/>
  <c r="D103" i="33"/>
  <c r="D103" i="35" s="1"/>
  <c r="D104" i="33"/>
  <c r="D104" i="35" s="1"/>
  <c r="D105" i="33"/>
  <c r="D105" i="35" s="1"/>
  <c r="D106" i="33"/>
  <c r="D106" i="35" s="1"/>
  <c r="D107" i="33"/>
  <c r="D107" i="35" s="1"/>
  <c r="D108" i="33"/>
  <c r="D108" i="35" s="1"/>
  <c r="D109" i="33"/>
  <c r="D109" i="35" s="1"/>
  <c r="D110" i="33"/>
  <c r="D110" i="35" s="1"/>
  <c r="D111" i="33"/>
  <c r="D111" i="35" s="1"/>
  <c r="D112" i="33"/>
  <c r="D112" i="35" s="1"/>
  <c r="D113" i="33"/>
  <c r="D113" i="35" s="1"/>
  <c r="D114" i="33"/>
  <c r="D114" i="35" s="1"/>
  <c r="D115" i="33"/>
  <c r="D115" i="35" s="1"/>
  <c r="D116" i="33"/>
  <c r="D116" i="35" s="1"/>
  <c r="D117" i="33"/>
  <c r="D117" i="35" s="1"/>
  <c r="D118" i="33"/>
  <c r="D118" i="35" s="1"/>
  <c r="D119" i="33"/>
  <c r="D120" i="33"/>
  <c r="D120" i="35" s="1"/>
  <c r="D121" i="33"/>
  <c r="D121" i="35" s="1"/>
  <c r="D122" i="33"/>
  <c r="D122" i="35" s="1"/>
  <c r="D123" i="33"/>
  <c r="D124" i="33"/>
  <c r="D124" i="35" s="1"/>
  <c r="D125" i="33"/>
  <c r="D125" i="35" s="1"/>
  <c r="D126" i="33"/>
  <c r="D126" i="35" s="1"/>
  <c r="D127" i="33"/>
  <c r="D128" i="33"/>
  <c r="D128" i="35" s="1"/>
  <c r="D129" i="33"/>
  <c r="D129" i="35" s="1"/>
  <c r="D130" i="33"/>
  <c r="D130" i="35" s="1"/>
  <c r="D131" i="33"/>
  <c r="D132" i="33"/>
  <c r="D132" i="35" s="1"/>
  <c r="D133" i="33"/>
  <c r="D133" i="35" s="1"/>
  <c r="D134" i="33"/>
  <c r="D134" i="35" s="1"/>
  <c r="D135" i="33"/>
  <c r="D136" i="33"/>
  <c r="D136" i="35" s="1"/>
  <c r="D137" i="33"/>
  <c r="D137" i="35" s="1"/>
  <c r="D138" i="33"/>
  <c r="D138" i="35" s="1"/>
  <c r="D139" i="33"/>
  <c r="D140" i="33"/>
  <c r="D140" i="35" s="1"/>
  <c r="D141" i="33"/>
  <c r="D141" i="35" s="1"/>
  <c r="D142" i="33"/>
  <c r="D142" i="35" s="1"/>
  <c r="D143" i="33"/>
  <c r="D144" i="33"/>
  <c r="D144" i="35" s="1"/>
  <c r="D145" i="33"/>
  <c r="D145" i="35" s="1"/>
  <c r="D146" i="33"/>
  <c r="D146" i="35" s="1"/>
  <c r="D147" i="33"/>
  <c r="D148" i="33"/>
  <c r="D148" i="35" s="1"/>
  <c r="D149" i="33"/>
  <c r="D149" i="35" s="1"/>
  <c r="D150" i="33"/>
  <c r="D150" i="35" s="1"/>
  <c r="D151" i="33"/>
  <c r="C151" i="32"/>
  <c r="C129" i="32"/>
  <c r="C133" i="32"/>
  <c r="C137" i="32"/>
  <c r="C141" i="32"/>
  <c r="C145" i="32"/>
  <c r="C149" i="32"/>
  <c r="A2" i="32"/>
  <c r="E161" i="31"/>
  <c r="E136" i="31"/>
  <c r="C126" i="32" s="1"/>
  <c r="E137" i="31"/>
  <c r="C127" i="32" s="1"/>
  <c r="E138" i="31"/>
  <c r="C128" i="32" s="1"/>
  <c r="E139" i="31"/>
  <c r="E140" i="31"/>
  <c r="C130" i="32" s="1"/>
  <c r="E141" i="31"/>
  <c r="C131" i="32" s="1"/>
  <c r="E142" i="31"/>
  <c r="C132" i="32" s="1"/>
  <c r="E143" i="31"/>
  <c r="E144" i="31"/>
  <c r="C134" i="32" s="1"/>
  <c r="E145" i="31"/>
  <c r="C135" i="32" s="1"/>
  <c r="E146" i="31"/>
  <c r="C136" i="32" s="1"/>
  <c r="E147" i="31"/>
  <c r="E148" i="31"/>
  <c r="C138" i="32" s="1"/>
  <c r="E149" i="31"/>
  <c r="C139" i="32" s="1"/>
  <c r="E150" i="31"/>
  <c r="C140" i="32" s="1"/>
  <c r="E151" i="31"/>
  <c r="E152" i="31"/>
  <c r="C142" i="32" s="1"/>
  <c r="E153" i="31"/>
  <c r="C143" i="32" s="1"/>
  <c r="E154" i="31"/>
  <c r="C144" i="32" s="1"/>
  <c r="E155" i="31"/>
  <c r="E156" i="31"/>
  <c r="C146" i="32" s="1"/>
  <c r="E157" i="31"/>
  <c r="C147" i="32" s="1"/>
  <c r="E158" i="31"/>
  <c r="C148" i="32" s="1"/>
  <c r="E159" i="31"/>
  <c r="E160" i="31"/>
  <c r="C150" i="32" s="1"/>
  <c r="E112" i="31"/>
  <c r="C102" i="32" s="1"/>
  <c r="E113" i="31"/>
  <c r="C103" i="32" s="1"/>
  <c r="E114" i="31"/>
  <c r="C104" i="32" s="1"/>
  <c r="E115" i="31"/>
  <c r="C105" i="32" s="1"/>
  <c r="E116" i="31"/>
  <c r="C106" i="32" s="1"/>
  <c r="E117" i="31"/>
  <c r="C107" i="32" s="1"/>
  <c r="E118" i="31"/>
  <c r="C108" i="32" s="1"/>
  <c r="E119" i="31"/>
  <c r="C109" i="32" s="1"/>
  <c r="E120" i="31"/>
  <c r="C110" i="32" s="1"/>
  <c r="E121" i="31"/>
  <c r="C111" i="32" s="1"/>
  <c r="E122" i="31"/>
  <c r="C112" i="32" s="1"/>
  <c r="E123" i="31"/>
  <c r="C113" i="32" s="1"/>
  <c r="E124" i="31"/>
  <c r="C114" i="32" s="1"/>
  <c r="E125" i="31"/>
  <c r="C115" i="32" s="1"/>
  <c r="E126" i="31"/>
  <c r="C116" i="32" s="1"/>
  <c r="E127" i="31"/>
  <c r="C117" i="32" s="1"/>
  <c r="E128" i="31"/>
  <c r="C118" i="32" s="1"/>
  <c r="E129" i="31"/>
  <c r="C119" i="32" s="1"/>
  <c r="E130" i="31"/>
  <c r="C120" i="32" s="1"/>
  <c r="E131" i="31"/>
  <c r="C121" i="32" s="1"/>
  <c r="E132" i="31"/>
  <c r="C122" i="32" s="1"/>
  <c r="E133" i="31"/>
  <c r="C123" i="32" s="1"/>
  <c r="E134" i="31"/>
  <c r="C124" i="32" s="1"/>
  <c r="E135" i="31"/>
  <c r="C125" i="32" s="1"/>
  <c r="D3" i="33" l="1"/>
  <c r="D4" i="33"/>
  <c r="D5" i="33"/>
  <c r="D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C82" i="32" s="1"/>
  <c r="E93" i="31"/>
  <c r="C83" i="32" s="1"/>
  <c r="E94" i="31"/>
  <c r="C84" i="32" s="1"/>
  <c r="E95" i="31"/>
  <c r="C85" i="32" s="1"/>
  <c r="E96" i="31"/>
  <c r="C86" i="32" s="1"/>
  <c r="E97" i="31"/>
  <c r="C87" i="32" s="1"/>
  <c r="E98" i="31"/>
  <c r="C88" i="32" s="1"/>
  <c r="E99" i="31"/>
  <c r="C89" i="32" s="1"/>
  <c r="E100" i="31"/>
  <c r="C90" i="32" s="1"/>
  <c r="E101" i="31"/>
  <c r="C91" i="32" s="1"/>
  <c r="E102" i="31"/>
  <c r="C92" i="32" s="1"/>
  <c r="E103" i="31"/>
  <c r="C93" i="32" s="1"/>
  <c r="E104" i="31"/>
  <c r="C94" i="32" s="1"/>
  <c r="E105" i="31"/>
  <c r="C95" i="32" s="1"/>
  <c r="E106" i="31"/>
  <c r="C96" i="32" s="1"/>
  <c r="E107" i="31"/>
  <c r="C97" i="32" s="1"/>
  <c r="E108" i="31"/>
  <c r="C98" i="32" s="1"/>
  <c r="E109" i="31"/>
  <c r="C99" i="32" s="1"/>
  <c r="E110" i="31"/>
  <c r="C100" i="32" s="1"/>
  <c r="E111" i="31"/>
  <c r="C101" i="32" s="1"/>
  <c r="E12" i="31"/>
  <c r="D78" i="35" l="1"/>
  <c r="D77" i="35"/>
  <c r="D2" i="33"/>
  <c r="D2" i="35" s="1"/>
  <c r="E21" i="34"/>
  <c r="D80" i="35"/>
  <c r="D79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G4" i="7" l="1"/>
  <c r="E19" i="34"/>
  <c r="E17" i="34"/>
  <c r="E15" i="34"/>
  <c r="K5" i="28"/>
  <c r="F7" i="28"/>
  <c r="E7" i="28"/>
  <c r="D7" i="28" s="1"/>
  <c r="E5" i="28"/>
  <c r="E4" i="28"/>
  <c r="E3" i="28"/>
  <c r="J11" i="34"/>
  <c r="M11" i="34" s="1"/>
  <c r="P7" i="28" s="1"/>
  <c r="M7" i="28" l="1"/>
  <c r="C2" i="30"/>
  <c r="C3" i="32" l="1"/>
  <c r="C4" i="32"/>
  <c r="C5" i="32"/>
  <c r="C6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2" i="32" l="1"/>
  <c r="C152" i="32" s="1"/>
  <c r="G17" i="7" s="1"/>
  <c r="A13" i="31"/>
  <c r="F7" i="31"/>
  <c r="E7" i="31"/>
  <c r="D7" i="31" s="1"/>
  <c r="K5" i="31"/>
  <c r="F5" i="31" s="1"/>
  <c r="E5" i="31"/>
  <c r="E4" i="31"/>
  <c r="E3" i="31"/>
  <c r="A14" i="31" l="1"/>
  <c r="A3" i="32"/>
  <c r="M7" i="31"/>
  <c r="P7" i="31" s="1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2" i="15"/>
  <c r="C201" i="30"/>
  <c r="B201" i="30"/>
  <c r="C200" i="30"/>
  <c r="B200" i="30"/>
  <c r="C199" i="30"/>
  <c r="B199" i="30"/>
  <c r="C198" i="30"/>
  <c r="B198" i="30"/>
  <c r="C197" i="30"/>
  <c r="B197" i="30"/>
  <c r="C196" i="30"/>
  <c r="B196" i="30"/>
  <c r="C195" i="30"/>
  <c r="B195" i="30"/>
  <c r="C194" i="30"/>
  <c r="B194" i="30"/>
  <c r="C193" i="30"/>
  <c r="B193" i="30"/>
  <c r="C192" i="30"/>
  <c r="B192" i="30"/>
  <c r="C191" i="30"/>
  <c r="B191" i="30"/>
  <c r="C190" i="30"/>
  <c r="B190" i="30"/>
  <c r="C189" i="30"/>
  <c r="B189" i="30"/>
  <c r="C188" i="30"/>
  <c r="B188" i="30"/>
  <c r="C187" i="30"/>
  <c r="B187" i="30"/>
  <c r="C186" i="30"/>
  <c r="B186" i="30"/>
  <c r="C185" i="30"/>
  <c r="B185" i="30"/>
  <c r="C184" i="30"/>
  <c r="B184" i="30"/>
  <c r="C183" i="30"/>
  <c r="B183" i="30"/>
  <c r="C182" i="30"/>
  <c r="B182" i="30"/>
  <c r="C181" i="30"/>
  <c r="B181" i="30"/>
  <c r="C180" i="30"/>
  <c r="B180" i="30"/>
  <c r="C179" i="30"/>
  <c r="B179" i="30"/>
  <c r="C178" i="30"/>
  <c r="B178" i="30"/>
  <c r="C177" i="30"/>
  <c r="B177" i="30"/>
  <c r="C176" i="30"/>
  <c r="B176" i="30"/>
  <c r="C175" i="30"/>
  <c r="B175" i="30"/>
  <c r="C174" i="30"/>
  <c r="B174" i="30"/>
  <c r="C173" i="30"/>
  <c r="B173" i="30"/>
  <c r="C172" i="30"/>
  <c r="B172" i="30"/>
  <c r="C171" i="30"/>
  <c r="B171" i="30"/>
  <c r="C170" i="30"/>
  <c r="B170" i="30"/>
  <c r="C169" i="30"/>
  <c r="B169" i="30"/>
  <c r="C168" i="30"/>
  <c r="B168" i="30"/>
  <c r="C167" i="30"/>
  <c r="B167" i="30"/>
  <c r="C166" i="30"/>
  <c r="B166" i="30"/>
  <c r="C165" i="30"/>
  <c r="B165" i="30"/>
  <c r="C164" i="30"/>
  <c r="B164" i="30"/>
  <c r="C163" i="30"/>
  <c r="B163" i="30"/>
  <c r="C162" i="30"/>
  <c r="B162" i="30"/>
  <c r="C161" i="30"/>
  <c r="B161" i="30"/>
  <c r="C160" i="30"/>
  <c r="B160" i="30"/>
  <c r="C159" i="30"/>
  <c r="B159" i="30"/>
  <c r="C158" i="30"/>
  <c r="B158" i="30"/>
  <c r="C157" i="30"/>
  <c r="B157" i="30"/>
  <c r="C156" i="30"/>
  <c r="B156" i="30"/>
  <c r="C155" i="30"/>
  <c r="B155" i="30"/>
  <c r="C154" i="30"/>
  <c r="B154" i="30"/>
  <c r="C153" i="30"/>
  <c r="B153" i="30"/>
  <c r="C152" i="30"/>
  <c r="B152" i="30"/>
  <c r="C151" i="30"/>
  <c r="B151" i="30"/>
  <c r="C150" i="30"/>
  <c r="B150" i="30"/>
  <c r="C149" i="30"/>
  <c r="B149" i="30"/>
  <c r="C148" i="30"/>
  <c r="B148" i="30"/>
  <c r="C147" i="30"/>
  <c r="B147" i="30"/>
  <c r="C146" i="30"/>
  <c r="B146" i="30"/>
  <c r="C145" i="30"/>
  <c r="B145" i="30"/>
  <c r="C144" i="30"/>
  <c r="B144" i="30"/>
  <c r="C143" i="30"/>
  <c r="B143" i="30"/>
  <c r="C142" i="30"/>
  <c r="B142" i="30"/>
  <c r="C141" i="30"/>
  <c r="B141" i="30"/>
  <c r="C140" i="30"/>
  <c r="B140" i="30"/>
  <c r="C139" i="30"/>
  <c r="B139" i="30"/>
  <c r="C138" i="30"/>
  <c r="B138" i="30"/>
  <c r="C137" i="30"/>
  <c r="B137" i="30"/>
  <c r="C136" i="30"/>
  <c r="B136" i="30"/>
  <c r="C135" i="30"/>
  <c r="B135" i="30"/>
  <c r="C134" i="30"/>
  <c r="B134" i="30"/>
  <c r="C133" i="30"/>
  <c r="B133" i="30"/>
  <c r="C132" i="30"/>
  <c r="B132" i="30"/>
  <c r="C131" i="30"/>
  <c r="B131" i="30"/>
  <c r="C130" i="30"/>
  <c r="B130" i="30"/>
  <c r="C129" i="30"/>
  <c r="B129" i="30"/>
  <c r="C128" i="30"/>
  <c r="B128" i="30"/>
  <c r="C127" i="30"/>
  <c r="B127" i="30"/>
  <c r="C126" i="30"/>
  <c r="B126" i="30"/>
  <c r="C125" i="30"/>
  <c r="B125" i="30"/>
  <c r="C124" i="30"/>
  <c r="B124" i="30"/>
  <c r="C123" i="30"/>
  <c r="B123" i="30"/>
  <c r="C122" i="30"/>
  <c r="B122" i="30"/>
  <c r="C121" i="30"/>
  <c r="B121" i="30"/>
  <c r="C120" i="30"/>
  <c r="B120" i="30"/>
  <c r="C119" i="30"/>
  <c r="B119" i="30"/>
  <c r="C118" i="30"/>
  <c r="B118" i="30"/>
  <c r="C117" i="30"/>
  <c r="B117" i="30"/>
  <c r="C116" i="30"/>
  <c r="B116" i="30"/>
  <c r="C115" i="30"/>
  <c r="B115" i="30"/>
  <c r="C114" i="30"/>
  <c r="B114" i="30"/>
  <c r="C113" i="30"/>
  <c r="B113" i="30"/>
  <c r="C112" i="30"/>
  <c r="B112" i="30"/>
  <c r="C111" i="30"/>
  <c r="B111" i="30"/>
  <c r="C110" i="30"/>
  <c r="B110" i="30"/>
  <c r="C109" i="30"/>
  <c r="B109" i="30"/>
  <c r="C108" i="30"/>
  <c r="B108" i="30"/>
  <c r="C107" i="30"/>
  <c r="B107" i="30"/>
  <c r="C106" i="30"/>
  <c r="B106" i="30"/>
  <c r="C105" i="30"/>
  <c r="B105" i="30"/>
  <c r="C104" i="30"/>
  <c r="B104" i="30"/>
  <c r="C103" i="30"/>
  <c r="B103" i="30"/>
  <c r="C102" i="30"/>
  <c r="B102" i="30"/>
  <c r="C101" i="30"/>
  <c r="B101" i="30"/>
  <c r="C100" i="30"/>
  <c r="B100" i="30"/>
  <c r="C99" i="30"/>
  <c r="B99" i="30"/>
  <c r="C98" i="30"/>
  <c r="B98" i="30"/>
  <c r="C97" i="30"/>
  <c r="B97" i="30"/>
  <c r="C96" i="30"/>
  <c r="B96" i="30"/>
  <c r="C95" i="30"/>
  <c r="B95" i="30"/>
  <c r="C94" i="30"/>
  <c r="B94" i="30"/>
  <c r="C93" i="30"/>
  <c r="B93" i="30"/>
  <c r="C92" i="30"/>
  <c r="B92" i="30"/>
  <c r="C91" i="30"/>
  <c r="B91" i="30"/>
  <c r="C90" i="30"/>
  <c r="B90" i="30"/>
  <c r="C89" i="30"/>
  <c r="B89" i="30"/>
  <c r="C88" i="30"/>
  <c r="B88" i="30"/>
  <c r="C87" i="30"/>
  <c r="B87" i="30"/>
  <c r="C86" i="30"/>
  <c r="B86" i="30"/>
  <c r="C85" i="30"/>
  <c r="B85" i="30"/>
  <c r="C84" i="30"/>
  <c r="B84" i="30"/>
  <c r="C83" i="30"/>
  <c r="B83" i="30"/>
  <c r="C82" i="30"/>
  <c r="B82" i="30"/>
  <c r="C81" i="30"/>
  <c r="B81" i="30"/>
  <c r="C80" i="30"/>
  <c r="B80" i="30"/>
  <c r="C79" i="30"/>
  <c r="B79" i="30"/>
  <c r="C78" i="30"/>
  <c r="B78" i="30"/>
  <c r="C77" i="30"/>
  <c r="B77" i="30"/>
  <c r="C76" i="30"/>
  <c r="B76" i="30"/>
  <c r="C75" i="30"/>
  <c r="B75" i="30"/>
  <c r="C74" i="30"/>
  <c r="B74" i="30"/>
  <c r="C73" i="30"/>
  <c r="B73" i="30"/>
  <c r="C72" i="30"/>
  <c r="B72" i="30"/>
  <c r="C71" i="30"/>
  <c r="B71" i="30"/>
  <c r="C70" i="30"/>
  <c r="B70" i="30"/>
  <c r="C69" i="30"/>
  <c r="B69" i="30"/>
  <c r="C68" i="30"/>
  <c r="B68" i="30"/>
  <c r="C67" i="30"/>
  <c r="B67" i="30"/>
  <c r="C66" i="30"/>
  <c r="B66" i="30"/>
  <c r="C65" i="30"/>
  <c r="B65" i="30"/>
  <c r="C64" i="30"/>
  <c r="B64" i="30"/>
  <c r="C63" i="30"/>
  <c r="B63" i="30"/>
  <c r="C62" i="30"/>
  <c r="B62" i="30"/>
  <c r="C61" i="30"/>
  <c r="B61" i="30"/>
  <c r="C60" i="30"/>
  <c r="B60" i="30"/>
  <c r="C59" i="30"/>
  <c r="B59" i="30"/>
  <c r="C58" i="30"/>
  <c r="B58" i="30"/>
  <c r="C57" i="30"/>
  <c r="B57" i="30"/>
  <c r="C56" i="30"/>
  <c r="B56" i="30"/>
  <c r="C55" i="30"/>
  <c r="B55" i="30"/>
  <c r="C54" i="30"/>
  <c r="B54" i="30"/>
  <c r="C53" i="30"/>
  <c r="B53" i="30"/>
  <c r="C52" i="30"/>
  <c r="B52" i="30"/>
  <c r="C51" i="30"/>
  <c r="B51" i="30"/>
  <c r="C50" i="30"/>
  <c r="B50" i="30"/>
  <c r="C49" i="30"/>
  <c r="B49" i="30"/>
  <c r="C48" i="30"/>
  <c r="B48" i="30"/>
  <c r="C47" i="30"/>
  <c r="B47" i="30"/>
  <c r="C46" i="30"/>
  <c r="B46" i="30"/>
  <c r="C45" i="30"/>
  <c r="B45" i="30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14" i="30"/>
  <c r="B14" i="30"/>
  <c r="C13" i="30"/>
  <c r="B13" i="30"/>
  <c r="C12" i="30"/>
  <c r="B12" i="30"/>
  <c r="C11" i="30"/>
  <c r="B11" i="30"/>
  <c r="C10" i="30"/>
  <c r="B10" i="30"/>
  <c r="C9" i="30"/>
  <c r="B9" i="30"/>
  <c r="C8" i="30"/>
  <c r="B8" i="30"/>
  <c r="C7" i="30"/>
  <c r="B7" i="30"/>
  <c r="C6" i="30"/>
  <c r="B6" i="30"/>
  <c r="C5" i="30"/>
  <c r="B5" i="30"/>
  <c r="C4" i="30"/>
  <c r="B4" i="30"/>
  <c r="C3" i="30"/>
  <c r="B3" i="30"/>
  <c r="B2" i="30"/>
  <c r="A2" i="30"/>
  <c r="K5" i="1"/>
  <c r="G20" i="7" s="1"/>
  <c r="F7" i="1"/>
  <c r="E7" i="1"/>
  <c r="D7" i="1" s="1"/>
  <c r="E5" i="1"/>
  <c r="E4" i="1"/>
  <c r="E3" i="1"/>
  <c r="F5" i="28"/>
  <c r="A13" i="28"/>
  <c r="G7" i="12" l="1"/>
  <c r="G6" i="12"/>
  <c r="G8" i="12"/>
  <c r="A14" i="28"/>
  <c r="A3" i="15"/>
  <c r="A15" i="31"/>
  <c r="A4" i="32"/>
  <c r="G5" i="12"/>
  <c r="G4" i="12"/>
  <c r="G3" i="12"/>
  <c r="C202" i="30"/>
  <c r="G16" i="7" s="1"/>
  <c r="C33" i="15"/>
  <c r="G15" i="7" s="1"/>
  <c r="F5" i="1"/>
  <c r="G19" i="7" l="1"/>
  <c r="A15" i="28"/>
  <c r="A4" i="15"/>
  <c r="E82" i="32"/>
  <c r="F82" i="32" s="1"/>
  <c r="A82" i="33" s="1"/>
  <c r="E84" i="32"/>
  <c r="F84" i="32" s="1"/>
  <c r="A84" i="33" s="1"/>
  <c r="E86" i="32"/>
  <c r="F86" i="32" s="1"/>
  <c r="A86" i="33" s="1"/>
  <c r="E88" i="32"/>
  <c r="F88" i="32" s="1"/>
  <c r="A88" i="33" s="1"/>
  <c r="E90" i="32"/>
  <c r="F90" i="32" s="1"/>
  <c r="A90" i="33" s="1"/>
  <c r="E92" i="32"/>
  <c r="F92" i="32" s="1"/>
  <c r="A92" i="33" s="1"/>
  <c r="E94" i="32"/>
  <c r="F94" i="32" s="1"/>
  <c r="A94" i="33" s="1"/>
  <c r="E96" i="32"/>
  <c r="F96" i="32" s="1"/>
  <c r="A96" i="33" s="1"/>
  <c r="E98" i="32"/>
  <c r="F98" i="32" s="1"/>
  <c r="A98" i="33" s="1"/>
  <c r="E100" i="32"/>
  <c r="F100" i="32" s="1"/>
  <c r="A100" i="33" s="1"/>
  <c r="E102" i="32"/>
  <c r="F102" i="32" s="1"/>
  <c r="A102" i="33" s="1"/>
  <c r="E104" i="32"/>
  <c r="F104" i="32" s="1"/>
  <c r="A104" i="33" s="1"/>
  <c r="E106" i="32"/>
  <c r="F106" i="32" s="1"/>
  <c r="A106" i="33" s="1"/>
  <c r="E108" i="32"/>
  <c r="F108" i="32" s="1"/>
  <c r="A108" i="33" s="1"/>
  <c r="E110" i="32"/>
  <c r="F110" i="32" s="1"/>
  <c r="A110" i="33" s="1"/>
  <c r="E112" i="32"/>
  <c r="F112" i="32" s="1"/>
  <c r="A112" i="33" s="1"/>
  <c r="E114" i="32"/>
  <c r="F114" i="32" s="1"/>
  <c r="A114" i="33" s="1"/>
  <c r="E116" i="32"/>
  <c r="F116" i="32" s="1"/>
  <c r="A116" i="33" s="1"/>
  <c r="E118" i="32"/>
  <c r="F118" i="32" s="1"/>
  <c r="A118" i="33" s="1"/>
  <c r="E120" i="32"/>
  <c r="F120" i="32" s="1"/>
  <c r="A120" i="33" s="1"/>
  <c r="E122" i="32"/>
  <c r="F122" i="32" s="1"/>
  <c r="A122" i="33" s="1"/>
  <c r="E124" i="32"/>
  <c r="F124" i="32" s="1"/>
  <c r="A124" i="33" s="1"/>
  <c r="E126" i="32"/>
  <c r="F126" i="32" s="1"/>
  <c r="A126" i="33" s="1"/>
  <c r="E128" i="32"/>
  <c r="F128" i="32" s="1"/>
  <c r="A128" i="33" s="1"/>
  <c r="E130" i="32"/>
  <c r="F130" i="32" s="1"/>
  <c r="A130" i="33" s="1"/>
  <c r="E132" i="32"/>
  <c r="F132" i="32" s="1"/>
  <c r="A132" i="33" s="1"/>
  <c r="E134" i="32"/>
  <c r="F134" i="32" s="1"/>
  <c r="A134" i="33" s="1"/>
  <c r="E136" i="32"/>
  <c r="F136" i="32" s="1"/>
  <c r="A136" i="33" s="1"/>
  <c r="E138" i="32"/>
  <c r="F138" i="32" s="1"/>
  <c r="A138" i="33" s="1"/>
  <c r="E140" i="32"/>
  <c r="F140" i="32" s="1"/>
  <c r="A140" i="33" s="1"/>
  <c r="E142" i="32"/>
  <c r="F142" i="32" s="1"/>
  <c r="A142" i="33" s="1"/>
  <c r="E144" i="32"/>
  <c r="F144" i="32" s="1"/>
  <c r="A144" i="33" s="1"/>
  <c r="E146" i="32"/>
  <c r="F146" i="32" s="1"/>
  <c r="A146" i="33" s="1"/>
  <c r="E148" i="32"/>
  <c r="F148" i="32" s="1"/>
  <c r="A148" i="33" s="1"/>
  <c r="E150" i="32"/>
  <c r="F150" i="32" s="1"/>
  <c r="A150" i="33" s="1"/>
  <c r="E151" i="32"/>
  <c r="F151" i="32" s="1"/>
  <c r="A151" i="33" s="1"/>
  <c r="E85" i="32"/>
  <c r="F85" i="32" s="1"/>
  <c r="A85" i="33" s="1"/>
  <c r="E87" i="32"/>
  <c r="F87" i="32" s="1"/>
  <c r="A87" i="33" s="1"/>
  <c r="E89" i="32"/>
  <c r="F89" i="32" s="1"/>
  <c r="A89" i="33" s="1"/>
  <c r="E91" i="32"/>
  <c r="F91" i="32" s="1"/>
  <c r="A91" i="33" s="1"/>
  <c r="E95" i="32"/>
  <c r="F95" i="32" s="1"/>
  <c r="A95" i="33" s="1"/>
  <c r="E97" i="32"/>
  <c r="F97" i="32" s="1"/>
  <c r="A97" i="33" s="1"/>
  <c r="E101" i="32"/>
  <c r="F101" i="32" s="1"/>
  <c r="A101" i="33" s="1"/>
  <c r="E103" i="32"/>
  <c r="F103" i="32" s="1"/>
  <c r="A103" i="33" s="1"/>
  <c r="E107" i="32"/>
  <c r="F107" i="32" s="1"/>
  <c r="A107" i="33" s="1"/>
  <c r="E111" i="32"/>
  <c r="F111" i="32" s="1"/>
  <c r="A111" i="33" s="1"/>
  <c r="E115" i="32"/>
  <c r="F115" i="32" s="1"/>
  <c r="A115" i="33" s="1"/>
  <c r="E119" i="32"/>
  <c r="F119" i="32" s="1"/>
  <c r="A119" i="33" s="1"/>
  <c r="E123" i="32"/>
  <c r="F123" i="32" s="1"/>
  <c r="A123" i="33" s="1"/>
  <c r="E127" i="32"/>
  <c r="F127" i="32" s="1"/>
  <c r="A127" i="33" s="1"/>
  <c r="E131" i="32"/>
  <c r="F131" i="32" s="1"/>
  <c r="A131" i="33" s="1"/>
  <c r="E135" i="32"/>
  <c r="F135" i="32" s="1"/>
  <c r="A135" i="33" s="1"/>
  <c r="E139" i="32"/>
  <c r="F139" i="32" s="1"/>
  <c r="A139" i="33" s="1"/>
  <c r="E143" i="32"/>
  <c r="F143" i="32" s="1"/>
  <c r="A143" i="33" s="1"/>
  <c r="E147" i="32"/>
  <c r="F147" i="32" s="1"/>
  <c r="A147" i="33" s="1"/>
  <c r="E83" i="32"/>
  <c r="F83" i="32" s="1"/>
  <c r="A83" i="33" s="1"/>
  <c r="E93" i="32"/>
  <c r="F93" i="32" s="1"/>
  <c r="A93" i="33" s="1"/>
  <c r="E99" i="32"/>
  <c r="F99" i="32" s="1"/>
  <c r="A99" i="33" s="1"/>
  <c r="E105" i="32"/>
  <c r="F105" i="32" s="1"/>
  <c r="A105" i="33" s="1"/>
  <c r="E109" i="32"/>
  <c r="F109" i="32" s="1"/>
  <c r="A109" i="33" s="1"/>
  <c r="E113" i="32"/>
  <c r="F113" i="32" s="1"/>
  <c r="A113" i="33" s="1"/>
  <c r="E117" i="32"/>
  <c r="F117" i="32" s="1"/>
  <c r="A117" i="33" s="1"/>
  <c r="E121" i="32"/>
  <c r="F121" i="32" s="1"/>
  <c r="A121" i="33" s="1"/>
  <c r="E125" i="32"/>
  <c r="F125" i="32" s="1"/>
  <c r="A125" i="33" s="1"/>
  <c r="E129" i="32"/>
  <c r="F129" i="32" s="1"/>
  <c r="A129" i="33" s="1"/>
  <c r="E133" i="32"/>
  <c r="F133" i="32" s="1"/>
  <c r="A133" i="33" s="1"/>
  <c r="E137" i="32"/>
  <c r="F137" i="32" s="1"/>
  <c r="A137" i="33" s="1"/>
  <c r="E141" i="32"/>
  <c r="F141" i="32" s="1"/>
  <c r="A141" i="33" s="1"/>
  <c r="E145" i="32"/>
  <c r="F145" i="32" s="1"/>
  <c r="A145" i="33" s="1"/>
  <c r="E149" i="32"/>
  <c r="F149" i="32" s="1"/>
  <c r="A149" i="33" s="1"/>
  <c r="A16" i="31"/>
  <c r="A5" i="32"/>
  <c r="E12" i="30"/>
  <c r="F12" i="30" s="1"/>
  <c r="E79" i="32"/>
  <c r="F79" i="32" s="1"/>
  <c r="A79" i="33" s="1"/>
  <c r="C79" i="33" s="1"/>
  <c r="E75" i="32"/>
  <c r="F75" i="32" s="1"/>
  <c r="A75" i="33" s="1"/>
  <c r="C75" i="33" s="1"/>
  <c r="E71" i="32"/>
  <c r="F71" i="32" s="1"/>
  <c r="A71" i="33" s="1"/>
  <c r="C71" i="33" s="1"/>
  <c r="E67" i="32"/>
  <c r="F67" i="32" s="1"/>
  <c r="A67" i="33" s="1"/>
  <c r="C67" i="33" s="1"/>
  <c r="E63" i="32"/>
  <c r="F63" i="32" s="1"/>
  <c r="A63" i="33" s="1"/>
  <c r="C63" i="33" s="1"/>
  <c r="E59" i="32"/>
  <c r="F59" i="32" s="1"/>
  <c r="A59" i="33" s="1"/>
  <c r="C59" i="33" s="1"/>
  <c r="E55" i="32"/>
  <c r="F55" i="32" s="1"/>
  <c r="A55" i="33" s="1"/>
  <c r="C55" i="33" s="1"/>
  <c r="E51" i="32"/>
  <c r="F51" i="32" s="1"/>
  <c r="A51" i="33" s="1"/>
  <c r="C51" i="33" s="1"/>
  <c r="E47" i="32"/>
  <c r="F47" i="32" s="1"/>
  <c r="A47" i="33" s="1"/>
  <c r="C47" i="33" s="1"/>
  <c r="E43" i="32"/>
  <c r="F43" i="32" s="1"/>
  <c r="A43" i="33" s="1"/>
  <c r="C43" i="33" s="1"/>
  <c r="E39" i="32"/>
  <c r="F39" i="32" s="1"/>
  <c r="A39" i="33" s="1"/>
  <c r="C39" i="33" s="1"/>
  <c r="E35" i="32"/>
  <c r="F35" i="32" s="1"/>
  <c r="A35" i="33" s="1"/>
  <c r="C35" i="33" s="1"/>
  <c r="E31" i="32"/>
  <c r="F31" i="32" s="1"/>
  <c r="A31" i="33" s="1"/>
  <c r="C31" i="33" s="1"/>
  <c r="E27" i="32"/>
  <c r="F27" i="32" s="1"/>
  <c r="A27" i="33" s="1"/>
  <c r="C27" i="33" s="1"/>
  <c r="E23" i="32"/>
  <c r="F23" i="32" s="1"/>
  <c r="A23" i="33" s="1"/>
  <c r="C23" i="33" s="1"/>
  <c r="E19" i="32"/>
  <c r="F19" i="32" s="1"/>
  <c r="A19" i="33" s="1"/>
  <c r="C19" i="33" s="1"/>
  <c r="E15" i="32"/>
  <c r="F15" i="32" s="1"/>
  <c r="A15" i="33" s="1"/>
  <c r="C15" i="33" s="1"/>
  <c r="E11" i="32"/>
  <c r="F11" i="32" s="1"/>
  <c r="A11" i="33" s="1"/>
  <c r="C11" i="33" s="1"/>
  <c r="E7" i="32"/>
  <c r="F7" i="32" s="1"/>
  <c r="A7" i="33" s="1"/>
  <c r="C7" i="33" s="1"/>
  <c r="E3" i="32"/>
  <c r="F3" i="32" s="1"/>
  <c r="A3" i="33" s="1"/>
  <c r="C3" i="33" s="1"/>
  <c r="E80" i="32"/>
  <c r="F80" i="32" s="1"/>
  <c r="A80" i="33" s="1"/>
  <c r="C80" i="33" s="1"/>
  <c r="E78" i="32"/>
  <c r="F78" i="32" s="1"/>
  <c r="A78" i="33" s="1"/>
  <c r="C78" i="33" s="1"/>
  <c r="E72" i="32"/>
  <c r="F72" i="32" s="1"/>
  <c r="A72" i="33" s="1"/>
  <c r="C72" i="33" s="1"/>
  <c r="E70" i="32"/>
  <c r="F70" i="32" s="1"/>
  <c r="A70" i="33" s="1"/>
  <c r="C70" i="33" s="1"/>
  <c r="E64" i="32"/>
  <c r="F64" i="32" s="1"/>
  <c r="A64" i="33" s="1"/>
  <c r="C64" i="33" s="1"/>
  <c r="E62" i="32"/>
  <c r="F62" i="32" s="1"/>
  <c r="A62" i="33" s="1"/>
  <c r="C62" i="33" s="1"/>
  <c r="E56" i="32"/>
  <c r="F56" i="32" s="1"/>
  <c r="A56" i="33" s="1"/>
  <c r="C56" i="33" s="1"/>
  <c r="E54" i="32"/>
  <c r="F54" i="32" s="1"/>
  <c r="A54" i="33" s="1"/>
  <c r="C54" i="33" s="1"/>
  <c r="E48" i="32"/>
  <c r="F48" i="32" s="1"/>
  <c r="A48" i="33" s="1"/>
  <c r="C48" i="33" s="1"/>
  <c r="E46" i="32"/>
  <c r="F46" i="32" s="1"/>
  <c r="A46" i="33" s="1"/>
  <c r="C46" i="33" s="1"/>
  <c r="E30" i="32"/>
  <c r="F30" i="32" s="1"/>
  <c r="A30" i="33" s="1"/>
  <c r="C30" i="33" s="1"/>
  <c r="E14" i="32"/>
  <c r="F14" i="32" s="1"/>
  <c r="A14" i="33" s="1"/>
  <c r="C14" i="33" s="1"/>
  <c r="E8" i="32"/>
  <c r="F8" i="32" s="1"/>
  <c r="A8" i="33" s="1"/>
  <c r="C8" i="33" s="1"/>
  <c r="E74" i="32"/>
  <c r="F74" i="32" s="1"/>
  <c r="A74" i="33" s="1"/>
  <c r="C74" i="33" s="1"/>
  <c r="E66" i="32"/>
  <c r="F66" i="32" s="1"/>
  <c r="A66" i="33" s="1"/>
  <c r="C66" i="33" s="1"/>
  <c r="E60" i="32"/>
  <c r="F60" i="32" s="1"/>
  <c r="A60" i="33" s="1"/>
  <c r="C60" i="33" s="1"/>
  <c r="E52" i="32"/>
  <c r="F52" i="32" s="1"/>
  <c r="A52" i="33" s="1"/>
  <c r="C52" i="33" s="1"/>
  <c r="E42" i="32"/>
  <c r="F42" i="32" s="1"/>
  <c r="A42" i="33" s="1"/>
  <c r="C42" i="33" s="1"/>
  <c r="E36" i="32"/>
  <c r="F36" i="32" s="1"/>
  <c r="A36" i="33" s="1"/>
  <c r="C36" i="33" s="1"/>
  <c r="E18" i="32"/>
  <c r="F18" i="32" s="1"/>
  <c r="A18" i="33" s="1"/>
  <c r="C18" i="33" s="1"/>
  <c r="E4" i="32"/>
  <c r="F4" i="32" s="1"/>
  <c r="A4" i="33" s="1"/>
  <c r="C4" i="33" s="1"/>
  <c r="E77" i="32"/>
  <c r="F77" i="32" s="1"/>
  <c r="A77" i="33" s="1"/>
  <c r="C77" i="33" s="1"/>
  <c r="E69" i="32"/>
  <c r="F69" i="32" s="1"/>
  <c r="A69" i="33" s="1"/>
  <c r="C69" i="33" s="1"/>
  <c r="E61" i="32"/>
  <c r="F61" i="32" s="1"/>
  <c r="A61" i="33" s="1"/>
  <c r="C61" i="33" s="1"/>
  <c r="E53" i="32"/>
  <c r="F53" i="32" s="1"/>
  <c r="A53" i="33" s="1"/>
  <c r="C53" i="33" s="1"/>
  <c r="E45" i="32"/>
  <c r="F45" i="32" s="1"/>
  <c r="A45" i="33" s="1"/>
  <c r="C45" i="33" s="1"/>
  <c r="E37" i="32"/>
  <c r="F37" i="32" s="1"/>
  <c r="A37" i="33" s="1"/>
  <c r="C37" i="33" s="1"/>
  <c r="E29" i="32"/>
  <c r="F29" i="32" s="1"/>
  <c r="A29" i="33" s="1"/>
  <c r="C29" i="33" s="1"/>
  <c r="E21" i="32"/>
  <c r="F21" i="32" s="1"/>
  <c r="A21" i="33" s="1"/>
  <c r="C21" i="33" s="1"/>
  <c r="E13" i="32"/>
  <c r="F13" i="32" s="1"/>
  <c r="A13" i="33" s="1"/>
  <c r="C13" i="33" s="1"/>
  <c r="E76" i="32"/>
  <c r="F76" i="32" s="1"/>
  <c r="A76" i="33" s="1"/>
  <c r="C76" i="33" s="1"/>
  <c r="E68" i="32"/>
  <c r="F68" i="32" s="1"/>
  <c r="A68" i="33" s="1"/>
  <c r="C68" i="33" s="1"/>
  <c r="E58" i="32"/>
  <c r="F58" i="32" s="1"/>
  <c r="A58" i="33" s="1"/>
  <c r="C58" i="33" s="1"/>
  <c r="E50" i="32"/>
  <c r="F50" i="32" s="1"/>
  <c r="A50" i="33" s="1"/>
  <c r="C50" i="33" s="1"/>
  <c r="E44" i="32"/>
  <c r="F44" i="32" s="1"/>
  <c r="A44" i="33" s="1"/>
  <c r="C44" i="33" s="1"/>
  <c r="E34" i="32"/>
  <c r="F34" i="32" s="1"/>
  <c r="A34" i="33" s="1"/>
  <c r="C34" i="33" s="1"/>
  <c r="E28" i="32"/>
  <c r="F28" i="32" s="1"/>
  <c r="A28" i="33" s="1"/>
  <c r="C28" i="33" s="1"/>
  <c r="E10" i="32"/>
  <c r="F10" i="32" s="1"/>
  <c r="A10" i="33" s="1"/>
  <c r="C10" i="33" s="1"/>
  <c r="E2" i="32"/>
  <c r="F2" i="32" s="1"/>
  <c r="A2" i="33" s="1"/>
  <c r="C2" i="33" s="1"/>
  <c r="E81" i="32"/>
  <c r="F81" i="32" s="1"/>
  <c r="A81" i="33" s="1"/>
  <c r="E73" i="32"/>
  <c r="F73" i="32" s="1"/>
  <c r="A73" i="33" s="1"/>
  <c r="C73" i="33" s="1"/>
  <c r="E65" i="32"/>
  <c r="F65" i="32" s="1"/>
  <c r="A65" i="33" s="1"/>
  <c r="C65" i="33" s="1"/>
  <c r="E57" i="32"/>
  <c r="F57" i="32" s="1"/>
  <c r="A57" i="33" s="1"/>
  <c r="C57" i="33" s="1"/>
  <c r="E49" i="32"/>
  <c r="F49" i="32" s="1"/>
  <c r="A49" i="33" s="1"/>
  <c r="C49" i="33" s="1"/>
  <c r="E41" i="32"/>
  <c r="F41" i="32" s="1"/>
  <c r="A41" i="33" s="1"/>
  <c r="C41" i="33" s="1"/>
  <c r="E33" i="32"/>
  <c r="F33" i="32" s="1"/>
  <c r="A33" i="33" s="1"/>
  <c r="C33" i="33" s="1"/>
  <c r="E25" i="32"/>
  <c r="F25" i="32" s="1"/>
  <c r="A25" i="33" s="1"/>
  <c r="C25" i="33" s="1"/>
  <c r="E17" i="32"/>
  <c r="F17" i="32" s="1"/>
  <c r="A17" i="33" s="1"/>
  <c r="C17" i="33" s="1"/>
  <c r="E9" i="32"/>
  <c r="F9" i="32" s="1"/>
  <c r="A9" i="33" s="1"/>
  <c r="C9" i="33" s="1"/>
  <c r="E40" i="32"/>
  <c r="F40" i="32" s="1"/>
  <c r="A40" i="33" s="1"/>
  <c r="C40" i="33" s="1"/>
  <c r="E38" i="32"/>
  <c r="F38" i="32" s="1"/>
  <c r="A38" i="33" s="1"/>
  <c r="C38" i="33" s="1"/>
  <c r="E32" i="32"/>
  <c r="F32" i="32" s="1"/>
  <c r="A32" i="33" s="1"/>
  <c r="C32" i="33" s="1"/>
  <c r="E24" i="32"/>
  <c r="F24" i="32" s="1"/>
  <c r="A24" i="33" s="1"/>
  <c r="C24" i="33" s="1"/>
  <c r="E22" i="32"/>
  <c r="F22" i="32" s="1"/>
  <c r="A22" i="33" s="1"/>
  <c r="C22" i="33" s="1"/>
  <c r="E16" i="32"/>
  <c r="F16" i="32" s="1"/>
  <c r="A16" i="33" s="1"/>
  <c r="C16" i="33" s="1"/>
  <c r="E6" i="32"/>
  <c r="F6" i="32" s="1"/>
  <c r="A6" i="33" s="1"/>
  <c r="C6" i="33" s="1"/>
  <c r="E5" i="32"/>
  <c r="F5" i="32" s="1"/>
  <c r="A5" i="33" s="1"/>
  <c r="C5" i="33" s="1"/>
  <c r="E26" i="32"/>
  <c r="F26" i="32" s="1"/>
  <c r="A26" i="33" s="1"/>
  <c r="C26" i="33" s="1"/>
  <c r="E20" i="32"/>
  <c r="F20" i="32" s="1"/>
  <c r="A20" i="33" s="1"/>
  <c r="C20" i="33" s="1"/>
  <c r="E12" i="32"/>
  <c r="F12" i="32" s="1"/>
  <c r="A12" i="33" s="1"/>
  <c r="C12" i="33" s="1"/>
  <c r="E23" i="15"/>
  <c r="F23" i="15" s="1"/>
  <c r="A23" i="19" s="1"/>
  <c r="G23" i="19" s="1"/>
  <c r="E55" i="30"/>
  <c r="F55" i="30" s="1"/>
  <c r="E162" i="30"/>
  <c r="F162" i="30" s="1"/>
  <c r="E157" i="30"/>
  <c r="F157" i="30" s="1"/>
  <c r="E32" i="15"/>
  <c r="F32" i="15" s="1"/>
  <c r="A32" i="19" s="1"/>
  <c r="G32" i="19" s="1"/>
  <c r="E124" i="30"/>
  <c r="F124" i="30" s="1"/>
  <c r="E2" i="15"/>
  <c r="F2" i="15" s="1"/>
  <c r="A2" i="19" s="1"/>
  <c r="G2" i="19" s="1"/>
  <c r="E30" i="15"/>
  <c r="F30" i="15" s="1"/>
  <c r="A30" i="19" s="1"/>
  <c r="G30" i="19" s="1"/>
  <c r="E119" i="30"/>
  <c r="F119" i="30" s="1"/>
  <c r="E4" i="15"/>
  <c r="F4" i="15" s="1"/>
  <c r="A4" i="19" s="1"/>
  <c r="G4" i="19" s="1"/>
  <c r="E192" i="30"/>
  <c r="F192" i="30" s="1"/>
  <c r="E91" i="30"/>
  <c r="F91" i="30" s="1"/>
  <c r="E27" i="30"/>
  <c r="F27" i="30" s="1"/>
  <c r="E183" i="30"/>
  <c r="F183" i="30" s="1"/>
  <c r="E190" i="30"/>
  <c r="F190" i="30" s="1"/>
  <c r="E11" i="15"/>
  <c r="F11" i="15" s="1"/>
  <c r="A11" i="19" s="1"/>
  <c r="G11" i="19" s="1"/>
  <c r="E22" i="15"/>
  <c r="F22" i="15" s="1"/>
  <c r="A22" i="19" s="1"/>
  <c r="G22" i="19" s="1"/>
  <c r="E152" i="30"/>
  <c r="F152" i="30" s="1"/>
  <c r="E87" i="30"/>
  <c r="F87" i="30" s="1"/>
  <c r="E23" i="30"/>
  <c r="F23" i="30" s="1"/>
  <c r="E189" i="30"/>
  <c r="F189" i="30" s="1"/>
  <c r="E194" i="30"/>
  <c r="F194" i="30" s="1"/>
  <c r="E54" i="30"/>
  <c r="F54" i="30" s="1"/>
  <c r="E92" i="30"/>
  <c r="F92" i="30" s="1"/>
  <c r="E6" i="15"/>
  <c r="F6" i="15" s="1"/>
  <c r="A6" i="19" s="1"/>
  <c r="G6" i="19" s="1"/>
  <c r="E9" i="15"/>
  <c r="F9" i="15" s="1"/>
  <c r="A9" i="19" s="1"/>
  <c r="G9" i="19" s="1"/>
  <c r="E5" i="15"/>
  <c r="F5" i="15" s="1"/>
  <c r="A5" i="19" s="1"/>
  <c r="G5" i="19" s="1"/>
  <c r="E123" i="30"/>
  <c r="F123" i="30" s="1"/>
  <c r="E59" i="30"/>
  <c r="F59" i="30" s="1"/>
  <c r="E151" i="30"/>
  <c r="F151" i="30" s="1"/>
  <c r="E158" i="30"/>
  <c r="F158" i="30" s="1"/>
  <c r="E128" i="30"/>
  <c r="F128" i="30" s="1"/>
  <c r="E17" i="15"/>
  <c r="F17" i="15" s="1"/>
  <c r="A17" i="19" s="1"/>
  <c r="G17" i="19" s="1"/>
  <c r="E18" i="15"/>
  <c r="F18" i="15" s="1"/>
  <c r="A18" i="19" s="1"/>
  <c r="G18" i="19" s="1"/>
  <c r="E26" i="15"/>
  <c r="F26" i="15" s="1"/>
  <c r="A26" i="19" s="1"/>
  <c r="G26" i="19" s="1"/>
  <c r="E20" i="15"/>
  <c r="F20" i="15" s="1"/>
  <c r="A20" i="19" s="1"/>
  <c r="G20" i="19" s="1"/>
  <c r="E25" i="15"/>
  <c r="F25" i="15" s="1"/>
  <c r="A25" i="19" s="1"/>
  <c r="G25" i="19" s="1"/>
  <c r="E176" i="30"/>
  <c r="F176" i="30" s="1"/>
  <c r="E139" i="30"/>
  <c r="F139" i="30" s="1"/>
  <c r="E107" i="30"/>
  <c r="F107" i="30" s="1"/>
  <c r="E75" i="30"/>
  <c r="F75" i="30" s="1"/>
  <c r="E43" i="30"/>
  <c r="F43" i="30" s="1"/>
  <c r="E11" i="30"/>
  <c r="F11" i="30" s="1"/>
  <c r="E167" i="30"/>
  <c r="F167" i="30" s="1"/>
  <c r="E199" i="30"/>
  <c r="F199" i="30" s="1"/>
  <c r="E142" i="30"/>
  <c r="F142" i="30" s="1"/>
  <c r="E174" i="30"/>
  <c r="F174" i="30" s="1"/>
  <c r="E153" i="30"/>
  <c r="F153" i="30" s="1"/>
  <c r="E117" i="30"/>
  <c r="F117" i="30" s="1"/>
  <c r="E82" i="30"/>
  <c r="F82" i="30" s="1"/>
  <c r="E22" i="30"/>
  <c r="F22" i="30" s="1"/>
  <c r="E89" i="30"/>
  <c r="F89" i="30" s="1"/>
  <c r="E32" i="30"/>
  <c r="F32" i="30" s="1"/>
  <c r="E27" i="15"/>
  <c r="F27" i="15" s="1"/>
  <c r="A27" i="19" s="1"/>
  <c r="G27" i="19" s="1"/>
  <c r="E13" i="15"/>
  <c r="F13" i="15" s="1"/>
  <c r="A13" i="19" s="1"/>
  <c r="G13" i="19" s="1"/>
  <c r="E21" i="15"/>
  <c r="F21" i="15" s="1"/>
  <c r="A21" i="19" s="1"/>
  <c r="G21" i="19" s="1"/>
  <c r="E16" i="15"/>
  <c r="F16" i="15" s="1"/>
  <c r="A16" i="19" s="1"/>
  <c r="G16" i="19" s="1"/>
  <c r="E19" i="15"/>
  <c r="F19" i="15" s="1"/>
  <c r="A19" i="19" s="1"/>
  <c r="G19" i="19" s="1"/>
  <c r="E168" i="30"/>
  <c r="F168" i="30" s="1"/>
  <c r="E137" i="30"/>
  <c r="F137" i="30" s="1"/>
  <c r="E103" i="30"/>
  <c r="F103" i="30" s="1"/>
  <c r="E71" i="30"/>
  <c r="F71" i="30" s="1"/>
  <c r="E39" i="30"/>
  <c r="F39" i="30" s="1"/>
  <c r="E7" i="30"/>
  <c r="F7" i="30" s="1"/>
  <c r="E173" i="30"/>
  <c r="F173" i="30" s="1"/>
  <c r="E146" i="30"/>
  <c r="F146" i="30" s="1"/>
  <c r="E178" i="30"/>
  <c r="F178" i="30" s="1"/>
  <c r="E144" i="30"/>
  <c r="F144" i="30" s="1"/>
  <c r="E114" i="30"/>
  <c r="F114" i="30" s="1"/>
  <c r="E57" i="30"/>
  <c r="F57" i="30" s="1"/>
  <c r="E196" i="30"/>
  <c r="F196" i="30" s="1"/>
  <c r="E193" i="30"/>
  <c r="F193" i="30" s="1"/>
  <c r="E171" i="30"/>
  <c r="F171" i="30" s="1"/>
  <c r="E164" i="30"/>
  <c r="F164" i="30" s="1"/>
  <c r="E155" i="30"/>
  <c r="F155" i="30" s="1"/>
  <c r="E135" i="30"/>
  <c r="F135" i="30" s="1"/>
  <c r="E132" i="30"/>
  <c r="F132" i="30" s="1"/>
  <c r="E129" i="30"/>
  <c r="F129" i="30" s="1"/>
  <c r="E108" i="30"/>
  <c r="F108" i="30" s="1"/>
  <c r="E105" i="30"/>
  <c r="F105" i="30" s="1"/>
  <c r="E102" i="30"/>
  <c r="F102" i="30" s="1"/>
  <c r="E101" i="30"/>
  <c r="F101" i="30" s="1"/>
  <c r="E98" i="30"/>
  <c r="F98" i="30" s="1"/>
  <c r="E90" i="30"/>
  <c r="F90" i="30" s="1"/>
  <c r="E80" i="30"/>
  <c r="F80" i="30" s="1"/>
  <c r="E77" i="30"/>
  <c r="F77" i="30" s="1"/>
  <c r="E74" i="30"/>
  <c r="F74" i="30" s="1"/>
  <c r="E61" i="30"/>
  <c r="F61" i="30" s="1"/>
  <c r="E56" i="30"/>
  <c r="F56" i="30" s="1"/>
  <c r="E49" i="30"/>
  <c r="F49" i="30" s="1"/>
  <c r="E195" i="30"/>
  <c r="F195" i="30" s="1"/>
  <c r="E188" i="30"/>
  <c r="F188" i="30" s="1"/>
  <c r="E185" i="30"/>
  <c r="F185" i="30" s="1"/>
  <c r="E161" i="30"/>
  <c r="F161" i="30" s="1"/>
  <c r="E148" i="30"/>
  <c r="F148" i="30" s="1"/>
  <c r="E126" i="30"/>
  <c r="F126" i="30" s="1"/>
  <c r="E116" i="30"/>
  <c r="F116" i="30" s="1"/>
  <c r="E104" i="30"/>
  <c r="F104" i="30" s="1"/>
  <c r="E100" i="30"/>
  <c r="F100" i="30" s="1"/>
  <c r="E97" i="30"/>
  <c r="F97" i="30" s="1"/>
  <c r="E76" i="30"/>
  <c r="F76" i="30" s="1"/>
  <c r="E73" i="30"/>
  <c r="F73" i="30" s="1"/>
  <c r="E70" i="30"/>
  <c r="F70" i="30" s="1"/>
  <c r="E69" i="30"/>
  <c r="F69" i="30" s="1"/>
  <c r="E66" i="30"/>
  <c r="F66" i="30" s="1"/>
  <c r="E58" i="30"/>
  <c r="F58" i="30" s="1"/>
  <c r="E48" i="30"/>
  <c r="F48" i="30" s="1"/>
  <c r="E45" i="30"/>
  <c r="F45" i="30" s="1"/>
  <c r="E42" i="30"/>
  <c r="F42" i="30" s="1"/>
  <c r="E29" i="30"/>
  <c r="F29" i="30" s="1"/>
  <c r="E24" i="30"/>
  <c r="F24" i="30" s="1"/>
  <c r="E10" i="30"/>
  <c r="F10" i="30" s="1"/>
  <c r="E9" i="30"/>
  <c r="F9" i="30" s="1"/>
  <c r="E8" i="30"/>
  <c r="F8" i="30" s="1"/>
  <c r="E169" i="30"/>
  <c r="F169" i="30" s="1"/>
  <c r="E136" i="30"/>
  <c r="F136" i="30" s="1"/>
  <c r="E122" i="30"/>
  <c r="F122" i="30" s="1"/>
  <c r="E113" i="30"/>
  <c r="F113" i="30" s="1"/>
  <c r="E110" i="30"/>
  <c r="F110" i="30" s="1"/>
  <c r="E78" i="30"/>
  <c r="F78" i="30" s="1"/>
  <c r="E44" i="30"/>
  <c r="F44" i="30" s="1"/>
  <c r="E20" i="30"/>
  <c r="F20" i="30" s="1"/>
  <c r="E17" i="30"/>
  <c r="F17" i="30" s="1"/>
  <c r="E6" i="30"/>
  <c r="F6" i="30" s="1"/>
  <c r="E5" i="30"/>
  <c r="F5" i="30" s="1"/>
  <c r="E4" i="30"/>
  <c r="F4" i="30" s="1"/>
  <c r="E179" i="30"/>
  <c r="F179" i="30" s="1"/>
  <c r="E172" i="30"/>
  <c r="F172" i="30" s="1"/>
  <c r="E141" i="30"/>
  <c r="F141" i="30" s="1"/>
  <c r="E125" i="30"/>
  <c r="F125" i="30" s="1"/>
  <c r="E120" i="30"/>
  <c r="F120" i="30" s="1"/>
  <c r="E88" i="30"/>
  <c r="F88" i="30" s="1"/>
  <c r="E81" i="30"/>
  <c r="F81" i="30" s="1"/>
  <c r="E72" i="30"/>
  <c r="F72" i="30" s="1"/>
  <c r="E62" i="30"/>
  <c r="F62" i="30" s="1"/>
  <c r="E30" i="30"/>
  <c r="F30" i="30" s="1"/>
  <c r="E21" i="30"/>
  <c r="F21" i="30" s="1"/>
  <c r="E18" i="30"/>
  <c r="F18" i="30" s="1"/>
  <c r="E180" i="30"/>
  <c r="F180" i="30" s="1"/>
  <c r="E177" i="30"/>
  <c r="F177" i="30" s="1"/>
  <c r="E130" i="30"/>
  <c r="F130" i="30" s="1"/>
  <c r="E106" i="30"/>
  <c r="F106" i="30" s="1"/>
  <c r="E93" i="30"/>
  <c r="F93" i="30" s="1"/>
  <c r="E84" i="30"/>
  <c r="F84" i="30" s="1"/>
  <c r="E65" i="30"/>
  <c r="F65" i="30" s="1"/>
  <c r="E52" i="30"/>
  <c r="F52" i="30" s="1"/>
  <c r="E40" i="30"/>
  <c r="F40" i="30" s="1"/>
  <c r="E36" i="30"/>
  <c r="F36" i="30" s="1"/>
  <c r="E33" i="30"/>
  <c r="F33" i="30" s="1"/>
  <c r="E26" i="30"/>
  <c r="F26" i="30" s="1"/>
  <c r="E187" i="30"/>
  <c r="F187" i="30" s="1"/>
  <c r="E133" i="30"/>
  <c r="F133" i="30" s="1"/>
  <c r="E112" i="30"/>
  <c r="F112" i="30" s="1"/>
  <c r="E109" i="30"/>
  <c r="F109" i="30" s="1"/>
  <c r="E94" i="30"/>
  <c r="F94" i="30" s="1"/>
  <c r="E68" i="30"/>
  <c r="F68" i="30" s="1"/>
  <c r="E46" i="30"/>
  <c r="F46" i="30" s="1"/>
  <c r="E41" i="30"/>
  <c r="F41" i="30" s="1"/>
  <c r="E38" i="30"/>
  <c r="F38" i="30" s="1"/>
  <c r="E37" i="30"/>
  <c r="F37" i="30" s="1"/>
  <c r="E34" i="30"/>
  <c r="F34" i="30" s="1"/>
  <c r="E16" i="30"/>
  <c r="F16" i="30" s="1"/>
  <c r="E2" i="30"/>
  <c r="F2" i="30" s="1"/>
  <c r="E14" i="30"/>
  <c r="F14" i="30" s="1"/>
  <c r="E28" i="30"/>
  <c r="F28" i="30" s="1"/>
  <c r="E53" i="30"/>
  <c r="F53" i="30" s="1"/>
  <c r="E64" i="30"/>
  <c r="F64" i="30" s="1"/>
  <c r="E86" i="30"/>
  <c r="F86" i="30" s="1"/>
  <c r="E121" i="30"/>
  <c r="F121" i="30" s="1"/>
  <c r="E143" i="30"/>
  <c r="F143" i="30" s="1"/>
  <c r="E163" i="30"/>
  <c r="F163" i="30" s="1"/>
  <c r="E198" i="30"/>
  <c r="F198" i="30" s="1"/>
  <c r="E182" i="30"/>
  <c r="F182" i="30" s="1"/>
  <c r="E166" i="30"/>
  <c r="F166" i="30" s="1"/>
  <c r="E150" i="30"/>
  <c r="F150" i="30" s="1"/>
  <c r="E134" i="30"/>
  <c r="F134" i="30" s="1"/>
  <c r="E191" i="30"/>
  <c r="F191" i="30" s="1"/>
  <c r="E175" i="30"/>
  <c r="F175" i="30" s="1"/>
  <c r="E159" i="30"/>
  <c r="F159" i="30" s="1"/>
  <c r="E3" i="30"/>
  <c r="F3" i="30" s="1"/>
  <c r="E19" i="30"/>
  <c r="F19" i="30" s="1"/>
  <c r="E35" i="30"/>
  <c r="F35" i="30" s="1"/>
  <c r="E51" i="30"/>
  <c r="F51" i="30" s="1"/>
  <c r="E67" i="30"/>
  <c r="F67" i="30" s="1"/>
  <c r="E83" i="30"/>
  <c r="F83" i="30" s="1"/>
  <c r="E99" i="30"/>
  <c r="F99" i="30" s="1"/>
  <c r="E115" i="30"/>
  <c r="F115" i="30" s="1"/>
  <c r="E131" i="30"/>
  <c r="F131" i="30" s="1"/>
  <c r="E147" i="30"/>
  <c r="F147" i="30" s="1"/>
  <c r="E160" i="30"/>
  <c r="F160" i="30" s="1"/>
  <c r="E200" i="30"/>
  <c r="F200" i="30" s="1"/>
  <c r="E201" i="30"/>
  <c r="F201" i="30" s="1"/>
  <c r="E3" i="15"/>
  <c r="F3" i="15" s="1"/>
  <c r="A3" i="19" s="1"/>
  <c r="G3" i="19" s="1"/>
  <c r="E12" i="15"/>
  <c r="F12" i="15" s="1"/>
  <c r="A12" i="19" s="1"/>
  <c r="G12" i="19" s="1"/>
  <c r="E28" i="15"/>
  <c r="F28" i="15" s="1"/>
  <c r="A28" i="19" s="1"/>
  <c r="G28" i="19" s="1"/>
  <c r="E15" i="15"/>
  <c r="F15" i="15" s="1"/>
  <c r="A15" i="19" s="1"/>
  <c r="G15" i="19" s="1"/>
  <c r="E13" i="30"/>
  <c r="F13" i="30" s="1"/>
  <c r="E25" i="30"/>
  <c r="F25" i="30" s="1"/>
  <c r="E50" i="30"/>
  <c r="F50" i="30" s="1"/>
  <c r="E60" i="30"/>
  <c r="F60" i="30" s="1"/>
  <c r="E85" i="30"/>
  <c r="F85" i="30" s="1"/>
  <c r="E96" i="30"/>
  <c r="F96" i="30" s="1"/>
  <c r="E118" i="30"/>
  <c r="F118" i="30" s="1"/>
  <c r="E140" i="30"/>
  <c r="F140" i="30" s="1"/>
  <c r="E156" i="30"/>
  <c r="F156" i="30" s="1"/>
  <c r="E186" i="30"/>
  <c r="F186" i="30" s="1"/>
  <c r="E170" i="30"/>
  <c r="F170" i="30" s="1"/>
  <c r="E154" i="30"/>
  <c r="F154" i="30" s="1"/>
  <c r="E138" i="30"/>
  <c r="F138" i="30" s="1"/>
  <c r="E197" i="30"/>
  <c r="F197" i="30" s="1"/>
  <c r="E181" i="30"/>
  <c r="F181" i="30" s="1"/>
  <c r="E165" i="30"/>
  <c r="F165" i="30" s="1"/>
  <c r="E149" i="30"/>
  <c r="F149" i="30" s="1"/>
  <c r="E15" i="30"/>
  <c r="F15" i="30" s="1"/>
  <c r="E31" i="30"/>
  <c r="F31" i="30" s="1"/>
  <c r="E47" i="30"/>
  <c r="F47" i="30" s="1"/>
  <c r="E63" i="30"/>
  <c r="F63" i="30" s="1"/>
  <c r="E79" i="30"/>
  <c r="F79" i="30" s="1"/>
  <c r="E95" i="30"/>
  <c r="F95" i="30" s="1"/>
  <c r="E111" i="30"/>
  <c r="F111" i="30" s="1"/>
  <c r="E127" i="30"/>
  <c r="F127" i="30" s="1"/>
  <c r="E145" i="30"/>
  <c r="F145" i="30" s="1"/>
  <c r="E184" i="30"/>
  <c r="F184" i="30" s="1"/>
  <c r="E14" i="15"/>
  <c r="F14" i="15" s="1"/>
  <c r="A14" i="19" s="1"/>
  <c r="G14" i="19" s="1"/>
  <c r="E8" i="15"/>
  <c r="F8" i="15" s="1"/>
  <c r="A8" i="19" s="1"/>
  <c r="G8" i="19" s="1"/>
  <c r="E24" i="15"/>
  <c r="F24" i="15" s="1"/>
  <c r="A24" i="19" s="1"/>
  <c r="G24" i="19" s="1"/>
  <c r="E10" i="15"/>
  <c r="F10" i="15" s="1"/>
  <c r="A10" i="19" s="1"/>
  <c r="G10" i="19" s="1"/>
  <c r="E31" i="15"/>
  <c r="F31" i="15" s="1"/>
  <c r="A31" i="19" s="1"/>
  <c r="G31" i="19" s="1"/>
  <c r="E7" i="15"/>
  <c r="F7" i="15" s="1"/>
  <c r="A7" i="19" s="1"/>
  <c r="G7" i="19" s="1"/>
  <c r="E29" i="15"/>
  <c r="F29" i="15" s="1"/>
  <c r="A29" i="19" s="1"/>
  <c r="G29" i="19" s="1"/>
  <c r="A16" i="28" l="1"/>
  <c r="A5" i="15"/>
  <c r="C81" i="33"/>
  <c r="C81" i="35" s="1"/>
  <c r="J81" i="33"/>
  <c r="J81" i="35" s="1"/>
  <c r="B81" i="33"/>
  <c r="B81" i="35" s="1"/>
  <c r="I81" i="33"/>
  <c r="I81" i="35" s="1"/>
  <c r="F81" i="33"/>
  <c r="F81" i="35" s="1"/>
  <c r="A81" i="35"/>
  <c r="H81" i="33"/>
  <c r="H81" i="35" s="1"/>
  <c r="K81" i="33"/>
  <c r="K81" i="35" s="1"/>
  <c r="G81" i="33"/>
  <c r="G81" i="35" s="1"/>
  <c r="C129" i="33"/>
  <c r="C129" i="35" s="1"/>
  <c r="A129" i="35"/>
  <c r="H129" i="33"/>
  <c r="H129" i="35" s="1"/>
  <c r="B129" i="33"/>
  <c r="B129" i="35" s="1"/>
  <c r="E129" i="33"/>
  <c r="E129" i="35" s="1"/>
  <c r="G129" i="33"/>
  <c r="G129" i="35" s="1"/>
  <c r="J129" i="33"/>
  <c r="J129" i="35" s="1"/>
  <c r="F129" i="33"/>
  <c r="F129" i="35" s="1"/>
  <c r="K129" i="33"/>
  <c r="K129" i="35" s="1"/>
  <c r="I129" i="33"/>
  <c r="I129" i="35" s="1"/>
  <c r="C93" i="33"/>
  <c r="C93" i="35" s="1"/>
  <c r="A93" i="35"/>
  <c r="J93" i="33"/>
  <c r="J93" i="35" s="1"/>
  <c r="F93" i="33"/>
  <c r="F93" i="35" s="1"/>
  <c r="I93" i="33"/>
  <c r="I93" i="35" s="1"/>
  <c r="B93" i="33"/>
  <c r="B93" i="35" s="1"/>
  <c r="H93" i="33"/>
  <c r="H93" i="35" s="1"/>
  <c r="G93" i="33"/>
  <c r="G93" i="35" s="1"/>
  <c r="K93" i="33"/>
  <c r="K93" i="35" s="1"/>
  <c r="H123" i="33"/>
  <c r="H123" i="35" s="1"/>
  <c r="C123" i="33"/>
  <c r="C123" i="35" s="1"/>
  <c r="G123" i="33"/>
  <c r="G123" i="35" s="1"/>
  <c r="A123" i="35"/>
  <c r="I123" i="33"/>
  <c r="I123" i="35" s="1"/>
  <c r="E123" i="33"/>
  <c r="E123" i="35" s="1"/>
  <c r="J123" i="33"/>
  <c r="J123" i="35" s="1"/>
  <c r="B123" i="33"/>
  <c r="B123" i="35" s="1"/>
  <c r="F123" i="33"/>
  <c r="F123" i="35" s="1"/>
  <c r="K123" i="33"/>
  <c r="K123" i="35" s="1"/>
  <c r="A95" i="35"/>
  <c r="I95" i="33"/>
  <c r="I95" i="35" s="1"/>
  <c r="F95" i="33"/>
  <c r="F95" i="35" s="1"/>
  <c r="J95" i="33"/>
  <c r="J95" i="35" s="1"/>
  <c r="C95" i="33"/>
  <c r="C95" i="35" s="1"/>
  <c r="K95" i="33"/>
  <c r="K95" i="35" s="1"/>
  <c r="G95" i="33"/>
  <c r="G95" i="35" s="1"/>
  <c r="B95" i="33"/>
  <c r="B95" i="35" s="1"/>
  <c r="H95" i="33"/>
  <c r="H95" i="35" s="1"/>
  <c r="B146" i="33"/>
  <c r="B146" i="35" s="1"/>
  <c r="A146" i="35"/>
  <c r="E146" i="33"/>
  <c r="E146" i="35" s="1"/>
  <c r="G146" i="33"/>
  <c r="G146" i="35" s="1"/>
  <c r="C146" i="33"/>
  <c r="C146" i="35" s="1"/>
  <c r="I146" i="33"/>
  <c r="I146" i="35" s="1"/>
  <c r="K146" i="33"/>
  <c r="K146" i="35" s="1"/>
  <c r="H146" i="33"/>
  <c r="H146" i="35" s="1"/>
  <c r="J146" i="33"/>
  <c r="J146" i="35" s="1"/>
  <c r="F146" i="33"/>
  <c r="F146" i="35" s="1"/>
  <c r="B130" i="33"/>
  <c r="B130" i="35" s="1"/>
  <c r="E130" i="33"/>
  <c r="E130" i="35" s="1"/>
  <c r="G130" i="33"/>
  <c r="G130" i="35" s="1"/>
  <c r="A130" i="35"/>
  <c r="I130" i="33"/>
  <c r="I130" i="35" s="1"/>
  <c r="C130" i="33"/>
  <c r="C130" i="35" s="1"/>
  <c r="K130" i="33"/>
  <c r="K130" i="35" s="1"/>
  <c r="H130" i="33"/>
  <c r="H130" i="35" s="1"/>
  <c r="J130" i="33"/>
  <c r="J130" i="35" s="1"/>
  <c r="F130" i="33"/>
  <c r="F130" i="35" s="1"/>
  <c r="H114" i="33"/>
  <c r="H114" i="35" s="1"/>
  <c r="A114" i="35"/>
  <c r="J114" i="33"/>
  <c r="J114" i="35" s="1"/>
  <c r="G114" i="33"/>
  <c r="G114" i="35" s="1"/>
  <c r="K114" i="33"/>
  <c r="K114" i="35" s="1"/>
  <c r="I114" i="33"/>
  <c r="I114" i="35" s="1"/>
  <c r="C114" i="33"/>
  <c r="C114" i="35" s="1"/>
  <c r="F114" i="33"/>
  <c r="F114" i="35" s="1"/>
  <c r="B114" i="33"/>
  <c r="B114" i="35" s="1"/>
  <c r="H98" i="33"/>
  <c r="H98" i="35" s="1"/>
  <c r="A98" i="35"/>
  <c r="J98" i="33"/>
  <c r="J98" i="35" s="1"/>
  <c r="I98" i="33"/>
  <c r="I98" i="35" s="1"/>
  <c r="B98" i="33"/>
  <c r="B98" i="35" s="1"/>
  <c r="K98" i="33"/>
  <c r="K98" i="35" s="1"/>
  <c r="G98" i="33"/>
  <c r="G98" i="35" s="1"/>
  <c r="F98" i="33"/>
  <c r="F98" i="35" s="1"/>
  <c r="C98" i="33"/>
  <c r="C98" i="35" s="1"/>
  <c r="K82" i="33"/>
  <c r="K82" i="35" s="1"/>
  <c r="G82" i="33"/>
  <c r="G82" i="35" s="1"/>
  <c r="I82" i="33"/>
  <c r="I82" i="35" s="1"/>
  <c r="A82" i="35"/>
  <c r="C82" i="33"/>
  <c r="C82" i="35" s="1"/>
  <c r="F82" i="33"/>
  <c r="F82" i="35" s="1"/>
  <c r="B82" i="33"/>
  <c r="B82" i="35" s="1"/>
  <c r="J82" i="33"/>
  <c r="J82" i="35" s="1"/>
  <c r="H82" i="33"/>
  <c r="H82" i="35" s="1"/>
  <c r="C141" i="33"/>
  <c r="C141" i="35" s="1"/>
  <c r="A141" i="35"/>
  <c r="F141" i="33"/>
  <c r="F141" i="35" s="1"/>
  <c r="E141" i="33"/>
  <c r="E141" i="35" s="1"/>
  <c r="H141" i="33"/>
  <c r="H141" i="35" s="1"/>
  <c r="B141" i="33"/>
  <c r="B141" i="35" s="1"/>
  <c r="I141" i="33"/>
  <c r="I141" i="35" s="1"/>
  <c r="J141" i="33"/>
  <c r="J141" i="35" s="1"/>
  <c r="K141" i="33"/>
  <c r="K141" i="35" s="1"/>
  <c r="G141" i="33"/>
  <c r="G141" i="35" s="1"/>
  <c r="I109" i="33"/>
  <c r="I109" i="35" s="1"/>
  <c r="A109" i="35"/>
  <c r="B109" i="33"/>
  <c r="B109" i="35" s="1"/>
  <c r="J109" i="33"/>
  <c r="J109" i="35" s="1"/>
  <c r="F109" i="33"/>
  <c r="F109" i="35" s="1"/>
  <c r="H109" i="33"/>
  <c r="H109" i="35" s="1"/>
  <c r="G109" i="33"/>
  <c r="G109" i="35" s="1"/>
  <c r="C109" i="33"/>
  <c r="C109" i="35" s="1"/>
  <c r="K109" i="33"/>
  <c r="K109" i="35" s="1"/>
  <c r="A83" i="35"/>
  <c r="C83" i="33"/>
  <c r="C83" i="35" s="1"/>
  <c r="H83" i="33"/>
  <c r="H83" i="35" s="1"/>
  <c r="F83" i="33"/>
  <c r="F83" i="35" s="1"/>
  <c r="K83" i="33"/>
  <c r="K83" i="35" s="1"/>
  <c r="G83" i="33"/>
  <c r="G83" i="35" s="1"/>
  <c r="J83" i="33"/>
  <c r="J83" i="35" s="1"/>
  <c r="B83" i="33"/>
  <c r="B83" i="35" s="1"/>
  <c r="I83" i="33"/>
  <c r="I83" i="35" s="1"/>
  <c r="A119" i="35"/>
  <c r="E119" i="33"/>
  <c r="E119" i="35" s="1"/>
  <c r="I119" i="33"/>
  <c r="I119" i="35" s="1"/>
  <c r="J119" i="33"/>
  <c r="J119" i="35" s="1"/>
  <c r="F119" i="33"/>
  <c r="F119" i="35" s="1"/>
  <c r="K119" i="33"/>
  <c r="K119" i="35" s="1"/>
  <c r="B119" i="33"/>
  <c r="B119" i="35" s="1"/>
  <c r="G119" i="33"/>
  <c r="G119" i="35" s="1"/>
  <c r="H119" i="33"/>
  <c r="H119" i="35" s="1"/>
  <c r="C119" i="33"/>
  <c r="C119" i="35" s="1"/>
  <c r="A103" i="35"/>
  <c r="I103" i="33"/>
  <c r="I103" i="35" s="1"/>
  <c r="F103" i="33"/>
  <c r="F103" i="35" s="1"/>
  <c r="J103" i="33"/>
  <c r="J103" i="35" s="1"/>
  <c r="B103" i="33"/>
  <c r="B103" i="35" s="1"/>
  <c r="H103" i="33"/>
  <c r="H103" i="35" s="1"/>
  <c r="C103" i="33"/>
  <c r="C103" i="35" s="1"/>
  <c r="K103" i="33"/>
  <c r="K103" i="35" s="1"/>
  <c r="G103" i="33"/>
  <c r="G103" i="35" s="1"/>
  <c r="A91" i="35"/>
  <c r="B91" i="33"/>
  <c r="B91" i="35" s="1"/>
  <c r="G91" i="33"/>
  <c r="G91" i="35" s="1"/>
  <c r="K91" i="33"/>
  <c r="K91" i="35" s="1"/>
  <c r="C91" i="33"/>
  <c r="C91" i="35" s="1"/>
  <c r="I91" i="33"/>
  <c r="I91" i="35" s="1"/>
  <c r="J91" i="33"/>
  <c r="J91" i="35" s="1"/>
  <c r="H91" i="33"/>
  <c r="H91" i="35" s="1"/>
  <c r="F91" i="33"/>
  <c r="F91" i="35" s="1"/>
  <c r="H151" i="33"/>
  <c r="H151" i="35" s="1"/>
  <c r="B151" i="33"/>
  <c r="B151" i="35" s="1"/>
  <c r="F151" i="33"/>
  <c r="F151" i="35" s="1"/>
  <c r="K151" i="33"/>
  <c r="K151" i="35" s="1"/>
  <c r="C151" i="33"/>
  <c r="C151" i="35" s="1"/>
  <c r="G151" i="33"/>
  <c r="G151" i="35" s="1"/>
  <c r="A151" i="35"/>
  <c r="I151" i="33"/>
  <c r="I151" i="35" s="1"/>
  <c r="E151" i="33"/>
  <c r="E151" i="35" s="1"/>
  <c r="J151" i="33"/>
  <c r="J151" i="35" s="1"/>
  <c r="H144" i="33"/>
  <c r="H144" i="35" s="1"/>
  <c r="A144" i="35"/>
  <c r="I144" i="33"/>
  <c r="I144" i="35" s="1"/>
  <c r="K144" i="33"/>
  <c r="K144" i="35" s="1"/>
  <c r="J144" i="33"/>
  <c r="J144" i="35" s="1"/>
  <c r="E144" i="33"/>
  <c r="E144" i="35" s="1"/>
  <c r="G144" i="33"/>
  <c r="G144" i="35" s="1"/>
  <c r="F144" i="33"/>
  <c r="F144" i="35" s="1"/>
  <c r="C144" i="33"/>
  <c r="C144" i="35" s="1"/>
  <c r="B144" i="33"/>
  <c r="B144" i="35" s="1"/>
  <c r="H136" i="33"/>
  <c r="H136" i="35" s="1"/>
  <c r="A136" i="35"/>
  <c r="C136" i="33"/>
  <c r="C136" i="35" s="1"/>
  <c r="J136" i="33"/>
  <c r="J136" i="35" s="1"/>
  <c r="E136" i="33"/>
  <c r="E136" i="35" s="1"/>
  <c r="F136" i="33"/>
  <c r="F136" i="35" s="1"/>
  <c r="K136" i="33"/>
  <c r="K136" i="35" s="1"/>
  <c r="B136" i="33"/>
  <c r="B136" i="35" s="1"/>
  <c r="I136" i="33"/>
  <c r="I136" i="35" s="1"/>
  <c r="G136" i="33"/>
  <c r="G136" i="35" s="1"/>
  <c r="A128" i="35"/>
  <c r="F128" i="33"/>
  <c r="F128" i="35" s="1"/>
  <c r="G128" i="33"/>
  <c r="G128" i="35" s="1"/>
  <c r="J128" i="33"/>
  <c r="J128" i="35" s="1"/>
  <c r="I128" i="33"/>
  <c r="I128" i="35" s="1"/>
  <c r="H128" i="33"/>
  <c r="H128" i="35" s="1"/>
  <c r="K128" i="33"/>
  <c r="K128" i="35" s="1"/>
  <c r="C128" i="33"/>
  <c r="C128" i="35" s="1"/>
  <c r="E128" i="33"/>
  <c r="E128" i="35" s="1"/>
  <c r="B128" i="33"/>
  <c r="B128" i="35" s="1"/>
  <c r="A120" i="35"/>
  <c r="G120" i="33"/>
  <c r="G120" i="35" s="1"/>
  <c r="I120" i="33"/>
  <c r="I120" i="35" s="1"/>
  <c r="K120" i="33"/>
  <c r="K120" i="35" s="1"/>
  <c r="J120" i="33"/>
  <c r="J120" i="35" s="1"/>
  <c r="B120" i="33"/>
  <c r="B120" i="35" s="1"/>
  <c r="E120" i="33"/>
  <c r="E120" i="35" s="1"/>
  <c r="F120" i="33"/>
  <c r="F120" i="35" s="1"/>
  <c r="H120" i="33"/>
  <c r="H120" i="35" s="1"/>
  <c r="C120" i="33"/>
  <c r="C120" i="35" s="1"/>
  <c r="C112" i="33"/>
  <c r="C112" i="35" s="1"/>
  <c r="A112" i="35"/>
  <c r="G112" i="33"/>
  <c r="G112" i="35" s="1"/>
  <c r="J112" i="33"/>
  <c r="J112" i="35" s="1"/>
  <c r="H112" i="33"/>
  <c r="H112" i="35" s="1"/>
  <c r="B112" i="33"/>
  <c r="B112" i="35" s="1"/>
  <c r="K112" i="33"/>
  <c r="K112" i="35" s="1"/>
  <c r="I112" i="33"/>
  <c r="I112" i="35" s="1"/>
  <c r="F112" i="33"/>
  <c r="F112" i="35" s="1"/>
  <c r="A104" i="35"/>
  <c r="G104" i="33"/>
  <c r="G104" i="35" s="1"/>
  <c r="I104" i="33"/>
  <c r="I104" i="35" s="1"/>
  <c r="F104" i="33"/>
  <c r="F104" i="35" s="1"/>
  <c r="B104" i="33"/>
  <c r="B104" i="35" s="1"/>
  <c r="J104" i="33"/>
  <c r="J104" i="35" s="1"/>
  <c r="K104" i="33"/>
  <c r="K104" i="35" s="1"/>
  <c r="H104" i="33"/>
  <c r="H104" i="35" s="1"/>
  <c r="C104" i="33"/>
  <c r="C104" i="35" s="1"/>
  <c r="C96" i="33"/>
  <c r="C96" i="35" s="1"/>
  <c r="A96" i="35"/>
  <c r="G96" i="33"/>
  <c r="G96" i="35" s="1"/>
  <c r="B96" i="33"/>
  <c r="B96" i="35" s="1"/>
  <c r="I96" i="33"/>
  <c r="I96" i="35" s="1"/>
  <c r="H96" i="33"/>
  <c r="H96" i="35" s="1"/>
  <c r="F96" i="33"/>
  <c r="F96" i="35" s="1"/>
  <c r="J96" i="33"/>
  <c r="J96" i="35" s="1"/>
  <c r="K96" i="33"/>
  <c r="K96" i="35" s="1"/>
  <c r="A88" i="35"/>
  <c r="G88" i="33"/>
  <c r="G88" i="35" s="1"/>
  <c r="K88" i="33"/>
  <c r="K88" i="35" s="1"/>
  <c r="F88" i="33"/>
  <c r="F88" i="35" s="1"/>
  <c r="J88" i="33"/>
  <c r="J88" i="35" s="1"/>
  <c r="I88" i="33"/>
  <c r="I88" i="35" s="1"/>
  <c r="H88" i="33"/>
  <c r="H88" i="35" s="1"/>
  <c r="C88" i="33"/>
  <c r="C88" i="35" s="1"/>
  <c r="B88" i="33"/>
  <c r="B88" i="35" s="1"/>
  <c r="C137" i="33"/>
  <c r="C137" i="35" s="1"/>
  <c r="A137" i="35"/>
  <c r="B137" i="33"/>
  <c r="B137" i="35" s="1"/>
  <c r="H137" i="33"/>
  <c r="H137" i="35" s="1"/>
  <c r="I137" i="33"/>
  <c r="I137" i="35" s="1"/>
  <c r="J137" i="33"/>
  <c r="J137" i="35" s="1"/>
  <c r="E137" i="33"/>
  <c r="E137" i="35" s="1"/>
  <c r="F137" i="33"/>
  <c r="F137" i="35" s="1"/>
  <c r="K137" i="33"/>
  <c r="K137" i="35" s="1"/>
  <c r="G137" i="33"/>
  <c r="G137" i="35" s="1"/>
  <c r="F121" i="33"/>
  <c r="F121" i="35" s="1"/>
  <c r="I121" i="33"/>
  <c r="I121" i="35" s="1"/>
  <c r="A121" i="35"/>
  <c r="K121" i="33"/>
  <c r="K121" i="35" s="1"/>
  <c r="H121" i="33"/>
  <c r="H121" i="35" s="1"/>
  <c r="E121" i="33"/>
  <c r="E121" i="35" s="1"/>
  <c r="B121" i="33"/>
  <c r="B121" i="35" s="1"/>
  <c r="C121" i="33"/>
  <c r="C121" i="35" s="1"/>
  <c r="J121" i="33"/>
  <c r="J121" i="35" s="1"/>
  <c r="G121" i="33"/>
  <c r="G121" i="35" s="1"/>
  <c r="A105" i="35"/>
  <c r="F105" i="33"/>
  <c r="F105" i="35" s="1"/>
  <c r="I105" i="33"/>
  <c r="I105" i="35" s="1"/>
  <c r="C105" i="33"/>
  <c r="C105" i="35" s="1"/>
  <c r="H105" i="33"/>
  <c r="H105" i="35" s="1"/>
  <c r="G105" i="33"/>
  <c r="G105" i="35" s="1"/>
  <c r="J105" i="33"/>
  <c r="J105" i="35" s="1"/>
  <c r="B105" i="33"/>
  <c r="B105" i="35" s="1"/>
  <c r="K105" i="33"/>
  <c r="K105" i="35" s="1"/>
  <c r="E147" i="33"/>
  <c r="E147" i="35" s="1"/>
  <c r="I147" i="33"/>
  <c r="I147" i="35" s="1"/>
  <c r="C147" i="33"/>
  <c r="C147" i="35" s="1"/>
  <c r="H147" i="33"/>
  <c r="H147" i="35" s="1"/>
  <c r="A147" i="35"/>
  <c r="J147" i="33"/>
  <c r="J147" i="35" s="1"/>
  <c r="F147" i="33"/>
  <c r="F147" i="35" s="1"/>
  <c r="K147" i="33"/>
  <c r="K147" i="35" s="1"/>
  <c r="G147" i="33"/>
  <c r="G147" i="35" s="1"/>
  <c r="B147" i="33"/>
  <c r="B147" i="35" s="1"/>
  <c r="A131" i="35"/>
  <c r="E131" i="33"/>
  <c r="E131" i="35" s="1"/>
  <c r="I131" i="33"/>
  <c r="I131" i="35" s="1"/>
  <c r="C131" i="33"/>
  <c r="C131" i="35" s="1"/>
  <c r="H131" i="33"/>
  <c r="H131" i="35" s="1"/>
  <c r="J131" i="33"/>
  <c r="J131" i="35" s="1"/>
  <c r="F131" i="33"/>
  <c r="F131" i="35" s="1"/>
  <c r="K131" i="33"/>
  <c r="K131" i="35" s="1"/>
  <c r="B131" i="33"/>
  <c r="B131" i="35" s="1"/>
  <c r="G131" i="33"/>
  <c r="G131" i="35" s="1"/>
  <c r="A115" i="35"/>
  <c r="C115" i="33"/>
  <c r="C115" i="35" s="1"/>
  <c r="H115" i="33"/>
  <c r="H115" i="35" s="1"/>
  <c r="G115" i="33"/>
  <c r="G115" i="35" s="1"/>
  <c r="B115" i="33"/>
  <c r="B115" i="35" s="1"/>
  <c r="I115" i="33"/>
  <c r="I115" i="35" s="1"/>
  <c r="J115" i="33"/>
  <c r="J115" i="35" s="1"/>
  <c r="F115" i="33"/>
  <c r="F115" i="35" s="1"/>
  <c r="K115" i="33"/>
  <c r="K115" i="35" s="1"/>
  <c r="A101" i="35"/>
  <c r="F101" i="33"/>
  <c r="F101" i="35" s="1"/>
  <c r="H101" i="33"/>
  <c r="H101" i="35" s="1"/>
  <c r="B101" i="33"/>
  <c r="B101" i="35" s="1"/>
  <c r="I101" i="33"/>
  <c r="I101" i="35" s="1"/>
  <c r="J101" i="33"/>
  <c r="J101" i="35" s="1"/>
  <c r="G101" i="33"/>
  <c r="G101" i="35" s="1"/>
  <c r="C101" i="33"/>
  <c r="C101" i="35" s="1"/>
  <c r="K101" i="33"/>
  <c r="K101" i="35" s="1"/>
  <c r="C89" i="33"/>
  <c r="C89" i="35" s="1"/>
  <c r="J89" i="33"/>
  <c r="J89" i="35" s="1"/>
  <c r="A89" i="35"/>
  <c r="H89" i="33"/>
  <c r="H89" i="35" s="1"/>
  <c r="B89" i="33"/>
  <c r="B89" i="35" s="1"/>
  <c r="I89" i="33"/>
  <c r="I89" i="35" s="1"/>
  <c r="F89" i="33"/>
  <c r="F89" i="35" s="1"/>
  <c r="K89" i="33"/>
  <c r="K89" i="35" s="1"/>
  <c r="G89" i="33"/>
  <c r="G89" i="35" s="1"/>
  <c r="B150" i="33"/>
  <c r="B150" i="35" s="1"/>
  <c r="K150" i="33"/>
  <c r="K150" i="35" s="1"/>
  <c r="A150" i="35"/>
  <c r="E150" i="33"/>
  <c r="E150" i="35" s="1"/>
  <c r="C150" i="33"/>
  <c r="C150" i="35" s="1"/>
  <c r="G150" i="33"/>
  <c r="G150" i="35" s="1"/>
  <c r="I150" i="33"/>
  <c r="I150" i="35" s="1"/>
  <c r="F150" i="33"/>
  <c r="F150" i="35" s="1"/>
  <c r="H150" i="33"/>
  <c r="H150" i="35" s="1"/>
  <c r="J150" i="33"/>
  <c r="J150" i="35" s="1"/>
  <c r="B142" i="33"/>
  <c r="B142" i="35" s="1"/>
  <c r="G142" i="33"/>
  <c r="G142" i="35" s="1"/>
  <c r="C142" i="33"/>
  <c r="C142" i="35" s="1"/>
  <c r="K142" i="33"/>
  <c r="K142" i="35" s="1"/>
  <c r="A142" i="35"/>
  <c r="E142" i="33"/>
  <c r="E142" i="35" s="1"/>
  <c r="I142" i="33"/>
  <c r="I142" i="35" s="1"/>
  <c r="F142" i="33"/>
  <c r="F142" i="35" s="1"/>
  <c r="H142" i="33"/>
  <c r="H142" i="35" s="1"/>
  <c r="J142" i="33"/>
  <c r="J142" i="35" s="1"/>
  <c r="B134" i="33"/>
  <c r="B134" i="35" s="1"/>
  <c r="A134" i="35"/>
  <c r="C134" i="33"/>
  <c r="C134" i="35" s="1"/>
  <c r="I134" i="33"/>
  <c r="I134" i="35" s="1"/>
  <c r="G134" i="33"/>
  <c r="G134" i="35" s="1"/>
  <c r="K134" i="33"/>
  <c r="K134" i="35" s="1"/>
  <c r="E134" i="33"/>
  <c r="E134" i="35" s="1"/>
  <c r="F134" i="33"/>
  <c r="F134" i="35" s="1"/>
  <c r="H134" i="33"/>
  <c r="H134" i="35" s="1"/>
  <c r="J134" i="33"/>
  <c r="J134" i="35" s="1"/>
  <c r="H126" i="33"/>
  <c r="H126" i="35" s="1"/>
  <c r="A126" i="35"/>
  <c r="J126" i="33"/>
  <c r="J126" i="35" s="1"/>
  <c r="K126" i="33"/>
  <c r="K126" i="35" s="1"/>
  <c r="E126" i="33"/>
  <c r="E126" i="35" s="1"/>
  <c r="F126" i="33"/>
  <c r="F126" i="35" s="1"/>
  <c r="B126" i="33"/>
  <c r="B126" i="35" s="1"/>
  <c r="I126" i="33"/>
  <c r="I126" i="35" s="1"/>
  <c r="C126" i="33"/>
  <c r="C126" i="35" s="1"/>
  <c r="G126" i="33"/>
  <c r="G126" i="35" s="1"/>
  <c r="H118" i="33"/>
  <c r="H118" i="35" s="1"/>
  <c r="A118" i="35"/>
  <c r="C118" i="33"/>
  <c r="C118" i="35" s="1"/>
  <c r="G118" i="33"/>
  <c r="G118" i="35" s="1"/>
  <c r="J118" i="33"/>
  <c r="J118" i="35" s="1"/>
  <c r="E118" i="33"/>
  <c r="E118" i="35" s="1"/>
  <c r="K118" i="33"/>
  <c r="K118" i="35" s="1"/>
  <c r="F118" i="33"/>
  <c r="F118" i="35" s="1"/>
  <c r="I118" i="33"/>
  <c r="I118" i="35" s="1"/>
  <c r="B118" i="33"/>
  <c r="B118" i="35" s="1"/>
  <c r="H110" i="33"/>
  <c r="H110" i="35" s="1"/>
  <c r="A110" i="35"/>
  <c r="F110" i="33"/>
  <c r="F110" i="35" s="1"/>
  <c r="J110" i="33"/>
  <c r="J110" i="35" s="1"/>
  <c r="B110" i="33"/>
  <c r="B110" i="35" s="1"/>
  <c r="K110" i="33"/>
  <c r="K110" i="35" s="1"/>
  <c r="I110" i="33"/>
  <c r="I110" i="35" s="1"/>
  <c r="G110" i="33"/>
  <c r="G110" i="35" s="1"/>
  <c r="C110" i="33"/>
  <c r="C110" i="35" s="1"/>
  <c r="H102" i="33"/>
  <c r="H102" i="35" s="1"/>
  <c r="A102" i="35"/>
  <c r="F102" i="33"/>
  <c r="F102" i="35" s="1"/>
  <c r="K102" i="33"/>
  <c r="K102" i="35" s="1"/>
  <c r="B102" i="33"/>
  <c r="B102" i="35" s="1"/>
  <c r="G102" i="33"/>
  <c r="G102" i="35" s="1"/>
  <c r="C102" i="33"/>
  <c r="C102" i="35" s="1"/>
  <c r="I102" i="33"/>
  <c r="I102" i="35" s="1"/>
  <c r="J102" i="33"/>
  <c r="J102" i="35" s="1"/>
  <c r="A94" i="35"/>
  <c r="K94" i="33"/>
  <c r="K94" i="35" s="1"/>
  <c r="G94" i="33"/>
  <c r="G94" i="35" s="1"/>
  <c r="J94" i="33"/>
  <c r="J94" i="35" s="1"/>
  <c r="C94" i="33"/>
  <c r="C94" i="35" s="1"/>
  <c r="F94" i="33"/>
  <c r="F94" i="35" s="1"/>
  <c r="I94" i="33"/>
  <c r="I94" i="35" s="1"/>
  <c r="H94" i="33"/>
  <c r="H94" i="35" s="1"/>
  <c r="B94" i="33"/>
  <c r="B94" i="35" s="1"/>
  <c r="C86" i="33"/>
  <c r="C86" i="35" s="1"/>
  <c r="A86" i="35"/>
  <c r="G86" i="33"/>
  <c r="G86" i="35" s="1"/>
  <c r="F86" i="33"/>
  <c r="F86" i="35" s="1"/>
  <c r="J86" i="33"/>
  <c r="J86" i="35" s="1"/>
  <c r="K86" i="33"/>
  <c r="K86" i="35" s="1"/>
  <c r="I86" i="33"/>
  <c r="I86" i="35" s="1"/>
  <c r="H86" i="33"/>
  <c r="H86" i="35" s="1"/>
  <c r="B86" i="33"/>
  <c r="B86" i="35" s="1"/>
  <c r="C145" i="33"/>
  <c r="C145" i="35" s="1"/>
  <c r="E145" i="33"/>
  <c r="E145" i="35" s="1"/>
  <c r="J145" i="33"/>
  <c r="J145" i="35" s="1"/>
  <c r="A145" i="35"/>
  <c r="B145" i="33"/>
  <c r="B145" i="35" s="1"/>
  <c r="I145" i="33"/>
  <c r="I145" i="35" s="1"/>
  <c r="F145" i="33"/>
  <c r="F145" i="35" s="1"/>
  <c r="H145" i="33"/>
  <c r="H145" i="35" s="1"/>
  <c r="G145" i="33"/>
  <c r="G145" i="35" s="1"/>
  <c r="K145" i="33"/>
  <c r="K145" i="35" s="1"/>
  <c r="A113" i="35"/>
  <c r="K113" i="33"/>
  <c r="K113" i="35" s="1"/>
  <c r="B113" i="33"/>
  <c r="B113" i="35" s="1"/>
  <c r="G113" i="33"/>
  <c r="G113" i="35" s="1"/>
  <c r="F113" i="33"/>
  <c r="F113" i="35" s="1"/>
  <c r="J113" i="33"/>
  <c r="J113" i="35" s="1"/>
  <c r="C113" i="33"/>
  <c r="C113" i="35" s="1"/>
  <c r="I113" i="33"/>
  <c r="I113" i="35" s="1"/>
  <c r="H113" i="33"/>
  <c r="H113" i="35" s="1"/>
  <c r="A139" i="35"/>
  <c r="C139" i="33"/>
  <c r="C139" i="35" s="1"/>
  <c r="G139" i="33"/>
  <c r="G139" i="35" s="1"/>
  <c r="K139" i="33"/>
  <c r="K139" i="35" s="1"/>
  <c r="B139" i="33"/>
  <c r="B139" i="35" s="1"/>
  <c r="H139" i="33"/>
  <c r="H139" i="35" s="1"/>
  <c r="I139" i="33"/>
  <c r="I139" i="35" s="1"/>
  <c r="E139" i="33"/>
  <c r="E139" i="35" s="1"/>
  <c r="J139" i="33"/>
  <c r="J139" i="35" s="1"/>
  <c r="F139" i="33"/>
  <c r="F139" i="35" s="1"/>
  <c r="A107" i="35"/>
  <c r="B107" i="33"/>
  <c r="B107" i="35" s="1"/>
  <c r="G107" i="33"/>
  <c r="G107" i="35" s="1"/>
  <c r="K107" i="33"/>
  <c r="K107" i="35" s="1"/>
  <c r="H107" i="33"/>
  <c r="H107" i="35" s="1"/>
  <c r="C107" i="33"/>
  <c r="C107" i="35" s="1"/>
  <c r="I107" i="33"/>
  <c r="I107" i="35" s="1"/>
  <c r="J107" i="33"/>
  <c r="J107" i="35" s="1"/>
  <c r="F107" i="33"/>
  <c r="F107" i="35" s="1"/>
  <c r="C85" i="33"/>
  <c r="C85" i="35" s="1"/>
  <c r="A85" i="35"/>
  <c r="J85" i="33"/>
  <c r="J85" i="35" s="1"/>
  <c r="F85" i="33"/>
  <c r="F85" i="35" s="1"/>
  <c r="H85" i="33"/>
  <c r="H85" i="35" s="1"/>
  <c r="I85" i="33"/>
  <c r="I85" i="35" s="1"/>
  <c r="B85" i="33"/>
  <c r="B85" i="35" s="1"/>
  <c r="G85" i="33"/>
  <c r="G85" i="35" s="1"/>
  <c r="K85" i="33"/>
  <c r="K85" i="35" s="1"/>
  <c r="B138" i="33"/>
  <c r="B138" i="35" s="1"/>
  <c r="A138" i="35"/>
  <c r="C138" i="33"/>
  <c r="C138" i="35" s="1"/>
  <c r="I138" i="33"/>
  <c r="I138" i="35" s="1"/>
  <c r="E138" i="33"/>
  <c r="E138" i="35" s="1"/>
  <c r="G138" i="33"/>
  <c r="G138" i="35" s="1"/>
  <c r="K138" i="33"/>
  <c r="K138" i="35" s="1"/>
  <c r="H138" i="33"/>
  <c r="H138" i="35" s="1"/>
  <c r="J138" i="33"/>
  <c r="J138" i="35" s="1"/>
  <c r="F138" i="33"/>
  <c r="F138" i="35" s="1"/>
  <c r="H122" i="33"/>
  <c r="H122" i="35" s="1"/>
  <c r="A122" i="35"/>
  <c r="C122" i="33"/>
  <c r="C122" i="35" s="1"/>
  <c r="J122" i="33"/>
  <c r="J122" i="35" s="1"/>
  <c r="E122" i="33"/>
  <c r="E122" i="35" s="1"/>
  <c r="G122" i="33"/>
  <c r="G122" i="35" s="1"/>
  <c r="B122" i="33"/>
  <c r="B122" i="35" s="1"/>
  <c r="I122" i="33"/>
  <c r="I122" i="35" s="1"/>
  <c r="K122" i="33"/>
  <c r="K122" i="35" s="1"/>
  <c r="F122" i="33"/>
  <c r="F122" i="35" s="1"/>
  <c r="H106" i="33"/>
  <c r="H106" i="35" s="1"/>
  <c r="C106" i="33"/>
  <c r="C106" i="35" s="1"/>
  <c r="A106" i="35"/>
  <c r="G106" i="33"/>
  <c r="G106" i="35" s="1"/>
  <c r="J106" i="33"/>
  <c r="J106" i="35" s="1"/>
  <c r="I106" i="33"/>
  <c r="I106" i="35" s="1"/>
  <c r="B106" i="33"/>
  <c r="B106" i="35" s="1"/>
  <c r="K106" i="33"/>
  <c r="K106" i="35" s="1"/>
  <c r="F106" i="33"/>
  <c r="F106" i="35" s="1"/>
  <c r="G90" i="33"/>
  <c r="G90" i="35" s="1"/>
  <c r="I90" i="33"/>
  <c r="I90" i="35" s="1"/>
  <c r="A90" i="35"/>
  <c r="K90" i="33"/>
  <c r="K90" i="35" s="1"/>
  <c r="C90" i="33"/>
  <c r="C90" i="35" s="1"/>
  <c r="J90" i="33"/>
  <c r="J90" i="35" s="1"/>
  <c r="H90" i="33"/>
  <c r="H90" i="35" s="1"/>
  <c r="B90" i="33"/>
  <c r="B90" i="35" s="1"/>
  <c r="F90" i="33"/>
  <c r="F90" i="35" s="1"/>
  <c r="I125" i="33"/>
  <c r="I125" i="35" s="1"/>
  <c r="A125" i="35"/>
  <c r="B125" i="33"/>
  <c r="B125" i="35" s="1"/>
  <c r="H125" i="33"/>
  <c r="H125" i="35" s="1"/>
  <c r="F125" i="33"/>
  <c r="F125" i="35" s="1"/>
  <c r="J125" i="33"/>
  <c r="J125" i="35" s="1"/>
  <c r="E125" i="33"/>
  <c r="E125" i="35" s="1"/>
  <c r="G125" i="33"/>
  <c r="G125" i="35" s="1"/>
  <c r="C125" i="33"/>
  <c r="C125" i="35" s="1"/>
  <c r="K125" i="33"/>
  <c r="K125" i="35" s="1"/>
  <c r="A135" i="35"/>
  <c r="C135" i="33"/>
  <c r="C135" i="35" s="1"/>
  <c r="G135" i="33"/>
  <c r="G135" i="35" s="1"/>
  <c r="K135" i="33"/>
  <c r="K135" i="35" s="1"/>
  <c r="I135" i="33"/>
  <c r="I135" i="35" s="1"/>
  <c r="E135" i="33"/>
  <c r="E135" i="35" s="1"/>
  <c r="J135" i="33"/>
  <c r="J135" i="35" s="1"/>
  <c r="F135" i="33"/>
  <c r="F135" i="35" s="1"/>
  <c r="H135" i="33"/>
  <c r="H135" i="35" s="1"/>
  <c r="B135" i="33"/>
  <c r="B135" i="35" s="1"/>
  <c r="C149" i="33"/>
  <c r="C149" i="35" s="1"/>
  <c r="I149" i="33"/>
  <c r="I149" i="35" s="1"/>
  <c r="A149" i="35"/>
  <c r="J149" i="33"/>
  <c r="J149" i="35" s="1"/>
  <c r="E149" i="33"/>
  <c r="E149" i="35" s="1"/>
  <c r="F149" i="33"/>
  <c r="F149" i="35" s="1"/>
  <c r="H149" i="33"/>
  <c r="H149" i="35" s="1"/>
  <c r="B149" i="33"/>
  <c r="B149" i="35" s="1"/>
  <c r="K149" i="33"/>
  <c r="K149" i="35" s="1"/>
  <c r="G149" i="33"/>
  <c r="G149" i="35" s="1"/>
  <c r="C133" i="33"/>
  <c r="C133" i="35" s="1"/>
  <c r="A133" i="35"/>
  <c r="B133" i="33"/>
  <c r="B133" i="35" s="1"/>
  <c r="H133" i="33"/>
  <c r="H133" i="35" s="1"/>
  <c r="J133" i="33"/>
  <c r="J133" i="35" s="1"/>
  <c r="E133" i="33"/>
  <c r="E133" i="35" s="1"/>
  <c r="F133" i="33"/>
  <c r="F133" i="35" s="1"/>
  <c r="I133" i="33"/>
  <c r="I133" i="35" s="1"/>
  <c r="K133" i="33"/>
  <c r="K133" i="35" s="1"/>
  <c r="G133" i="33"/>
  <c r="G133" i="35" s="1"/>
  <c r="A117" i="35"/>
  <c r="B117" i="33"/>
  <c r="B117" i="35" s="1"/>
  <c r="I117" i="33"/>
  <c r="I117" i="35" s="1"/>
  <c r="H117" i="33"/>
  <c r="H117" i="35" s="1"/>
  <c r="J117" i="33"/>
  <c r="J117" i="35" s="1"/>
  <c r="F117" i="33"/>
  <c r="F117" i="35" s="1"/>
  <c r="K117" i="33"/>
  <c r="K117" i="35" s="1"/>
  <c r="C117" i="33"/>
  <c r="C117" i="35" s="1"/>
  <c r="G117" i="33"/>
  <c r="G117" i="35" s="1"/>
  <c r="A99" i="35"/>
  <c r="F99" i="33"/>
  <c r="F99" i="35" s="1"/>
  <c r="J99" i="33"/>
  <c r="J99" i="35" s="1"/>
  <c r="B99" i="33"/>
  <c r="B99" i="35" s="1"/>
  <c r="G99" i="33"/>
  <c r="G99" i="35" s="1"/>
  <c r="K99" i="33"/>
  <c r="K99" i="35" s="1"/>
  <c r="H99" i="33"/>
  <c r="H99" i="35" s="1"/>
  <c r="I99" i="33"/>
  <c r="I99" i="35" s="1"/>
  <c r="C99" i="33"/>
  <c r="C99" i="35" s="1"/>
  <c r="B143" i="33"/>
  <c r="B143" i="35" s="1"/>
  <c r="F143" i="33"/>
  <c r="F143" i="35" s="1"/>
  <c r="J143" i="33"/>
  <c r="J143" i="35" s="1"/>
  <c r="E143" i="33"/>
  <c r="E143" i="35" s="1"/>
  <c r="K143" i="33"/>
  <c r="K143" i="35" s="1"/>
  <c r="G143" i="33"/>
  <c r="G143" i="35" s="1"/>
  <c r="A143" i="35"/>
  <c r="C143" i="33"/>
  <c r="C143" i="35" s="1"/>
  <c r="H143" i="33"/>
  <c r="H143" i="35" s="1"/>
  <c r="I143" i="33"/>
  <c r="I143" i="35" s="1"/>
  <c r="A127" i="35"/>
  <c r="C127" i="33"/>
  <c r="C127" i="35" s="1"/>
  <c r="G127" i="33"/>
  <c r="G127" i="35" s="1"/>
  <c r="K127" i="33"/>
  <c r="K127" i="35" s="1"/>
  <c r="E127" i="33"/>
  <c r="E127" i="35" s="1"/>
  <c r="J127" i="33"/>
  <c r="J127" i="35" s="1"/>
  <c r="F127" i="33"/>
  <c r="F127" i="35" s="1"/>
  <c r="B127" i="33"/>
  <c r="B127" i="35" s="1"/>
  <c r="H127" i="33"/>
  <c r="H127" i="35" s="1"/>
  <c r="I127" i="33"/>
  <c r="I127" i="35" s="1"/>
  <c r="A111" i="35"/>
  <c r="F111" i="33"/>
  <c r="F111" i="35" s="1"/>
  <c r="J111" i="33"/>
  <c r="J111" i="35" s="1"/>
  <c r="K111" i="33"/>
  <c r="K111" i="35" s="1"/>
  <c r="G111" i="33"/>
  <c r="G111" i="35" s="1"/>
  <c r="B111" i="33"/>
  <c r="B111" i="35" s="1"/>
  <c r="H111" i="33"/>
  <c r="H111" i="35" s="1"/>
  <c r="C111" i="33"/>
  <c r="C111" i="35" s="1"/>
  <c r="I111" i="33"/>
  <c r="I111" i="35" s="1"/>
  <c r="B97" i="33"/>
  <c r="B97" i="35" s="1"/>
  <c r="F97" i="33"/>
  <c r="F97" i="35" s="1"/>
  <c r="A97" i="35"/>
  <c r="I97" i="33"/>
  <c r="I97" i="35" s="1"/>
  <c r="H97" i="33"/>
  <c r="H97" i="35" s="1"/>
  <c r="K97" i="33"/>
  <c r="K97" i="35" s="1"/>
  <c r="C97" i="33"/>
  <c r="C97" i="35" s="1"/>
  <c r="J97" i="33"/>
  <c r="J97" i="35" s="1"/>
  <c r="G97" i="33"/>
  <c r="G97" i="35" s="1"/>
  <c r="A87" i="35"/>
  <c r="F87" i="33"/>
  <c r="F87" i="35" s="1"/>
  <c r="J87" i="33"/>
  <c r="J87" i="35" s="1"/>
  <c r="K87" i="33"/>
  <c r="K87" i="35" s="1"/>
  <c r="G87" i="33"/>
  <c r="G87" i="35" s="1"/>
  <c r="B87" i="33"/>
  <c r="B87" i="35" s="1"/>
  <c r="I87" i="33"/>
  <c r="I87" i="35" s="1"/>
  <c r="C87" i="33"/>
  <c r="C87" i="35" s="1"/>
  <c r="H87" i="33"/>
  <c r="H87" i="35" s="1"/>
  <c r="H148" i="33"/>
  <c r="H148" i="35" s="1"/>
  <c r="I148" i="33"/>
  <c r="I148" i="35" s="1"/>
  <c r="A148" i="35"/>
  <c r="B148" i="33"/>
  <c r="B148" i="35" s="1"/>
  <c r="K148" i="33"/>
  <c r="K148" i="35" s="1"/>
  <c r="G148" i="33"/>
  <c r="G148" i="35" s="1"/>
  <c r="J148" i="33"/>
  <c r="J148" i="35" s="1"/>
  <c r="C148" i="33"/>
  <c r="C148" i="35" s="1"/>
  <c r="F148" i="33"/>
  <c r="F148" i="35" s="1"/>
  <c r="E148" i="33"/>
  <c r="E148" i="35" s="1"/>
  <c r="H140" i="33"/>
  <c r="H140" i="35" s="1"/>
  <c r="A140" i="35"/>
  <c r="I140" i="33"/>
  <c r="I140" i="35" s="1"/>
  <c r="G140" i="33"/>
  <c r="G140" i="35" s="1"/>
  <c r="B140" i="33"/>
  <c r="B140" i="35" s="1"/>
  <c r="K140" i="33"/>
  <c r="K140" i="35" s="1"/>
  <c r="F140" i="33"/>
  <c r="F140" i="35" s="1"/>
  <c r="C140" i="33"/>
  <c r="C140" i="35" s="1"/>
  <c r="E140" i="33"/>
  <c r="E140" i="35" s="1"/>
  <c r="J140" i="33"/>
  <c r="J140" i="35" s="1"/>
  <c r="H132" i="33"/>
  <c r="H132" i="35" s="1"/>
  <c r="A132" i="35"/>
  <c r="E132" i="33"/>
  <c r="E132" i="35" s="1"/>
  <c r="I132" i="33"/>
  <c r="I132" i="35" s="1"/>
  <c r="B132" i="33"/>
  <c r="B132" i="35" s="1"/>
  <c r="C132" i="33"/>
  <c r="C132" i="35" s="1"/>
  <c r="K132" i="33"/>
  <c r="K132" i="35" s="1"/>
  <c r="G132" i="33"/>
  <c r="G132" i="35" s="1"/>
  <c r="J132" i="33"/>
  <c r="J132" i="35" s="1"/>
  <c r="F132" i="33"/>
  <c r="F132" i="35" s="1"/>
  <c r="I124" i="33"/>
  <c r="I124" i="35" s="1"/>
  <c r="A124" i="35"/>
  <c r="G124" i="33"/>
  <c r="G124" i="35" s="1"/>
  <c r="C124" i="33"/>
  <c r="C124" i="35" s="1"/>
  <c r="K124" i="33"/>
  <c r="K124" i="35" s="1"/>
  <c r="E124" i="33"/>
  <c r="E124" i="35" s="1"/>
  <c r="H124" i="33"/>
  <c r="H124" i="35" s="1"/>
  <c r="J124" i="33"/>
  <c r="J124" i="35" s="1"/>
  <c r="B124" i="33"/>
  <c r="B124" i="35" s="1"/>
  <c r="F124" i="33"/>
  <c r="F124" i="35" s="1"/>
  <c r="A116" i="35"/>
  <c r="H116" i="33"/>
  <c r="H116" i="35" s="1"/>
  <c r="C116" i="33"/>
  <c r="C116" i="35" s="1"/>
  <c r="K116" i="33"/>
  <c r="K116" i="35" s="1"/>
  <c r="G116" i="33"/>
  <c r="G116" i="35" s="1"/>
  <c r="I116" i="33"/>
  <c r="I116" i="35" s="1"/>
  <c r="J116" i="33"/>
  <c r="J116" i="35" s="1"/>
  <c r="B116" i="33"/>
  <c r="B116" i="35" s="1"/>
  <c r="F116" i="33"/>
  <c r="F116" i="35" s="1"/>
  <c r="I108" i="33"/>
  <c r="I108" i="35" s="1"/>
  <c r="A108" i="35"/>
  <c r="G108" i="33"/>
  <c r="G108" i="35" s="1"/>
  <c r="C108" i="33"/>
  <c r="C108" i="35" s="1"/>
  <c r="H108" i="33"/>
  <c r="H108" i="35" s="1"/>
  <c r="K108" i="33"/>
  <c r="K108" i="35" s="1"/>
  <c r="J108" i="33"/>
  <c r="J108" i="35" s="1"/>
  <c r="B108" i="33"/>
  <c r="B108" i="35" s="1"/>
  <c r="F108" i="33"/>
  <c r="F108" i="35" s="1"/>
  <c r="A100" i="35"/>
  <c r="K100" i="33"/>
  <c r="K100" i="35" s="1"/>
  <c r="G100" i="33"/>
  <c r="G100" i="35" s="1"/>
  <c r="C100" i="33"/>
  <c r="C100" i="35" s="1"/>
  <c r="H100" i="33"/>
  <c r="H100" i="35" s="1"/>
  <c r="I100" i="33"/>
  <c r="I100" i="35" s="1"/>
  <c r="J100" i="33"/>
  <c r="J100" i="35" s="1"/>
  <c r="B100" i="33"/>
  <c r="B100" i="35" s="1"/>
  <c r="F100" i="33"/>
  <c r="F100" i="35" s="1"/>
  <c r="K92" i="33"/>
  <c r="K92" i="35" s="1"/>
  <c r="A92" i="35"/>
  <c r="G92" i="33"/>
  <c r="G92" i="35" s="1"/>
  <c r="I92" i="33"/>
  <c r="I92" i="35" s="1"/>
  <c r="C92" i="33"/>
  <c r="C92" i="35" s="1"/>
  <c r="J92" i="33"/>
  <c r="J92" i="35" s="1"/>
  <c r="H92" i="33"/>
  <c r="H92" i="35" s="1"/>
  <c r="B92" i="33"/>
  <c r="B92" i="35" s="1"/>
  <c r="F92" i="33"/>
  <c r="F92" i="35" s="1"/>
  <c r="A84" i="35"/>
  <c r="I84" i="33"/>
  <c r="I84" i="35" s="1"/>
  <c r="K84" i="33"/>
  <c r="K84" i="35" s="1"/>
  <c r="C84" i="33"/>
  <c r="C84" i="35" s="1"/>
  <c r="G84" i="33"/>
  <c r="G84" i="35" s="1"/>
  <c r="B84" i="33"/>
  <c r="B84" i="35" s="1"/>
  <c r="H84" i="33"/>
  <c r="H84" i="35" s="1"/>
  <c r="F84" i="33"/>
  <c r="F84" i="35" s="1"/>
  <c r="J84" i="33"/>
  <c r="J84" i="35" s="1"/>
  <c r="A17" i="31"/>
  <c r="A6" i="32"/>
  <c r="A6" i="35"/>
  <c r="F17" i="33"/>
  <c r="F17" i="35" s="1"/>
  <c r="F76" i="33"/>
  <c r="F76" i="35" s="1"/>
  <c r="F30" i="33"/>
  <c r="F30" i="35" s="1"/>
  <c r="F72" i="33"/>
  <c r="F72" i="35" s="1"/>
  <c r="A19" i="35"/>
  <c r="F35" i="33"/>
  <c r="F35" i="35" s="1"/>
  <c r="F67" i="33"/>
  <c r="F67" i="35" s="1"/>
  <c r="A16" i="35"/>
  <c r="A38" i="35"/>
  <c r="F38" i="33"/>
  <c r="F38" i="35" s="1"/>
  <c r="A25" i="35"/>
  <c r="F10" i="33"/>
  <c r="F10" i="35" s="1"/>
  <c r="A50" i="35"/>
  <c r="F69" i="33"/>
  <c r="F69" i="35" s="1"/>
  <c r="F4" i="33"/>
  <c r="F4" i="35" s="1"/>
  <c r="F52" i="33"/>
  <c r="F52" i="35" s="1"/>
  <c r="F46" i="33"/>
  <c r="F46" i="35" s="1"/>
  <c r="H62" i="33"/>
  <c r="A78" i="35"/>
  <c r="F39" i="33"/>
  <c r="F39" i="35" s="1"/>
  <c r="F55" i="33"/>
  <c r="F55" i="35" s="1"/>
  <c r="F71" i="33"/>
  <c r="F71" i="35" s="1"/>
  <c r="J33" i="33"/>
  <c r="A65" i="35"/>
  <c r="G28" i="33"/>
  <c r="A58" i="35"/>
  <c r="A45" i="35"/>
  <c r="A77" i="35"/>
  <c r="J18" i="33"/>
  <c r="G60" i="33"/>
  <c r="G8" i="33"/>
  <c r="A48" i="35"/>
  <c r="A43" i="35"/>
  <c r="G59" i="33"/>
  <c r="A26" i="35"/>
  <c r="A68" i="35"/>
  <c r="G53" i="33"/>
  <c r="A36" i="35"/>
  <c r="A63" i="35"/>
  <c r="A2" i="35"/>
  <c r="F7" i="19"/>
  <c r="F16" i="19"/>
  <c r="F25" i="19"/>
  <c r="C25" i="19"/>
  <c r="F17" i="19"/>
  <c r="F6" i="19"/>
  <c r="C22" i="19"/>
  <c r="F22" i="19"/>
  <c r="C32" i="19"/>
  <c r="F32" i="19"/>
  <c r="F23" i="19"/>
  <c r="C23" i="19"/>
  <c r="F49" i="33"/>
  <c r="F49" i="35" s="1"/>
  <c r="F44" i="33"/>
  <c r="F44" i="35" s="1"/>
  <c r="C42" i="35"/>
  <c r="C74" i="35"/>
  <c r="F56" i="33"/>
  <c r="F56" i="35" s="1"/>
  <c r="F19" i="33"/>
  <c r="F19" i="35" s="1"/>
  <c r="F51" i="33"/>
  <c r="F51" i="35" s="1"/>
  <c r="F31" i="19"/>
  <c r="C31" i="19"/>
  <c r="F14" i="19"/>
  <c r="F15" i="19"/>
  <c r="F21" i="19"/>
  <c r="F20" i="19"/>
  <c r="F11" i="19"/>
  <c r="C30" i="19"/>
  <c r="F30" i="19"/>
  <c r="F25" i="33"/>
  <c r="F25" i="35" s="1"/>
  <c r="F50" i="33"/>
  <c r="F50" i="35" s="1"/>
  <c r="F37" i="33"/>
  <c r="F37" i="35" s="1"/>
  <c r="F23" i="33"/>
  <c r="F23" i="35" s="1"/>
  <c r="F8" i="19"/>
  <c r="F3" i="19"/>
  <c r="F2" i="19"/>
  <c r="F10" i="19"/>
  <c r="F28" i="19"/>
  <c r="C28" i="19"/>
  <c r="F13" i="19"/>
  <c r="C26" i="19"/>
  <c r="F26" i="19"/>
  <c r="F5" i="19"/>
  <c r="F33" i="33"/>
  <c r="F33" i="35" s="1"/>
  <c r="F65" i="33"/>
  <c r="F65" i="35" s="1"/>
  <c r="F58" i="33"/>
  <c r="F58" i="35" s="1"/>
  <c r="F45" i="33"/>
  <c r="F45" i="35" s="1"/>
  <c r="F77" i="33"/>
  <c r="F77" i="35" s="1"/>
  <c r="F18" i="33"/>
  <c r="F18" i="35" s="1"/>
  <c r="F8" i="33"/>
  <c r="F8" i="35" s="1"/>
  <c r="F48" i="33"/>
  <c r="F48" i="35" s="1"/>
  <c r="F80" i="33"/>
  <c r="F80" i="35" s="1"/>
  <c r="F27" i="33"/>
  <c r="F27" i="35" s="1"/>
  <c r="F59" i="33"/>
  <c r="F59" i="35" s="1"/>
  <c r="F29" i="19"/>
  <c r="C29" i="19"/>
  <c r="F24" i="19"/>
  <c r="C24" i="19"/>
  <c r="F12" i="19"/>
  <c r="F19" i="19"/>
  <c r="C27" i="19"/>
  <c r="F27" i="19"/>
  <c r="F18" i="19"/>
  <c r="F9" i="19"/>
  <c r="F4" i="19"/>
  <c r="F26" i="33"/>
  <c r="F26" i="35" s="1"/>
  <c r="F24" i="33"/>
  <c r="F24" i="35" s="1"/>
  <c r="F73" i="33"/>
  <c r="F73" i="35" s="1"/>
  <c r="F68" i="33"/>
  <c r="F68" i="35" s="1"/>
  <c r="F36" i="33"/>
  <c r="F36" i="35" s="1"/>
  <c r="F14" i="33"/>
  <c r="F14" i="35" s="1"/>
  <c r="F47" i="33"/>
  <c r="F47" i="35" s="1"/>
  <c r="F63" i="33"/>
  <c r="F63" i="35" s="1"/>
  <c r="G2" i="33"/>
  <c r="G76" i="33"/>
  <c r="J29" i="33"/>
  <c r="G72" i="33"/>
  <c r="J72" i="33"/>
  <c r="J19" i="33"/>
  <c r="G67" i="33"/>
  <c r="G38" i="33"/>
  <c r="J38" i="33"/>
  <c r="G10" i="33"/>
  <c r="J50" i="33"/>
  <c r="G69" i="33"/>
  <c r="G78" i="33"/>
  <c r="G23" i="33"/>
  <c r="J71" i="33"/>
  <c r="J20" i="33"/>
  <c r="G65" i="33"/>
  <c r="G58" i="33"/>
  <c r="J58" i="33"/>
  <c r="J13" i="33"/>
  <c r="G45" i="33"/>
  <c r="J45" i="33"/>
  <c r="G77" i="33"/>
  <c r="J8" i="33"/>
  <c r="J48" i="33"/>
  <c r="J80" i="33"/>
  <c r="G11" i="33"/>
  <c r="J43" i="33"/>
  <c r="G32" i="33"/>
  <c r="J32" i="33"/>
  <c r="J44" i="33"/>
  <c r="G61" i="33"/>
  <c r="G42" i="33"/>
  <c r="J42" i="33"/>
  <c r="J35" i="33"/>
  <c r="G25" i="33"/>
  <c r="J25" i="33"/>
  <c r="J37" i="33"/>
  <c r="J26" i="33"/>
  <c r="J5" i="33"/>
  <c r="G24" i="33"/>
  <c r="J24" i="33"/>
  <c r="J73" i="33"/>
  <c r="J34" i="33"/>
  <c r="G68" i="33"/>
  <c r="J68" i="33"/>
  <c r="J36" i="33"/>
  <c r="G14" i="33"/>
  <c r="G54" i="33"/>
  <c r="J54" i="33"/>
  <c r="G31" i="33"/>
  <c r="J47" i="33"/>
  <c r="G63" i="33"/>
  <c r="H20" i="33"/>
  <c r="H22" i="33"/>
  <c r="H65" i="33"/>
  <c r="I65" i="33"/>
  <c r="H50" i="33"/>
  <c r="H78" i="33"/>
  <c r="I31" i="33"/>
  <c r="H63" i="33"/>
  <c r="H6" i="33"/>
  <c r="H17" i="33"/>
  <c r="I49" i="33"/>
  <c r="I34" i="33"/>
  <c r="H34" i="33"/>
  <c r="I68" i="33"/>
  <c r="H68" i="33"/>
  <c r="I13" i="33"/>
  <c r="H45" i="33"/>
  <c r="I45" i="33"/>
  <c r="I77" i="33"/>
  <c r="H36" i="33"/>
  <c r="I36" i="33"/>
  <c r="H14" i="33"/>
  <c r="I54" i="33"/>
  <c r="H54" i="33"/>
  <c r="I7" i="33"/>
  <c r="H7" i="33"/>
  <c r="H2" i="33"/>
  <c r="H76" i="33"/>
  <c r="H53" i="33"/>
  <c r="H42" i="33"/>
  <c r="I43" i="33"/>
  <c r="I38" i="33"/>
  <c r="H38" i="33"/>
  <c r="I25" i="33"/>
  <c r="H25" i="33"/>
  <c r="I21" i="33"/>
  <c r="H74" i="33"/>
  <c r="H30" i="33"/>
  <c r="I72" i="33"/>
  <c r="H40" i="33"/>
  <c r="I10" i="33"/>
  <c r="I61" i="33"/>
  <c r="H46" i="33"/>
  <c r="I47" i="33"/>
  <c r="H47" i="33"/>
  <c r="I26" i="33"/>
  <c r="H5" i="33"/>
  <c r="I5" i="33"/>
  <c r="I24" i="33"/>
  <c r="H58" i="33"/>
  <c r="H37" i="33"/>
  <c r="I37" i="33"/>
  <c r="I69" i="33"/>
  <c r="H60" i="33"/>
  <c r="I48" i="33"/>
  <c r="H48" i="33"/>
  <c r="H80" i="33"/>
  <c r="I3" i="33"/>
  <c r="H19" i="33"/>
  <c r="I35" i="33"/>
  <c r="H35" i="33"/>
  <c r="H67" i="33"/>
  <c r="A149" i="29"/>
  <c r="A154" i="29"/>
  <c r="A13" i="29"/>
  <c r="A131" i="29"/>
  <c r="A3" i="29"/>
  <c r="A163" i="29"/>
  <c r="A38" i="29"/>
  <c r="A36" i="29"/>
  <c r="A21" i="29"/>
  <c r="A81" i="29"/>
  <c r="A44" i="29"/>
  <c r="A29" i="29"/>
  <c r="A104" i="29"/>
  <c r="A105" i="29"/>
  <c r="A75" i="29"/>
  <c r="A111" i="29"/>
  <c r="A47" i="29"/>
  <c r="A165" i="29"/>
  <c r="A170" i="29"/>
  <c r="A140" i="29"/>
  <c r="A60" i="29"/>
  <c r="A201" i="29"/>
  <c r="A200" i="29"/>
  <c r="A115" i="29"/>
  <c r="A51" i="29"/>
  <c r="A159" i="29"/>
  <c r="A166" i="29"/>
  <c r="A143" i="29"/>
  <c r="A53" i="29"/>
  <c r="A16" i="29"/>
  <c r="A41" i="29"/>
  <c r="A109" i="29"/>
  <c r="A40" i="29"/>
  <c r="A93" i="29"/>
  <c r="A180" i="29"/>
  <c r="A30" i="29"/>
  <c r="A88" i="29"/>
  <c r="A172" i="29"/>
  <c r="A6" i="29"/>
  <c r="A78" i="29"/>
  <c r="A136" i="29"/>
  <c r="A9" i="29"/>
  <c r="A42" i="29"/>
  <c r="A66" i="29"/>
  <c r="A76" i="29"/>
  <c r="A116" i="29"/>
  <c r="A185" i="29"/>
  <c r="A74" i="29"/>
  <c r="A98" i="29"/>
  <c r="A108" i="29"/>
  <c r="A155" i="29"/>
  <c r="A196" i="29"/>
  <c r="A178" i="29"/>
  <c r="A39" i="29"/>
  <c r="A168" i="29"/>
  <c r="A32" i="29"/>
  <c r="A117" i="29"/>
  <c r="A167" i="29"/>
  <c r="A107" i="29"/>
  <c r="A158" i="29"/>
  <c r="A59" i="29"/>
  <c r="A54" i="29"/>
  <c r="A87" i="29"/>
  <c r="A192" i="29"/>
  <c r="A119" i="29"/>
  <c r="A127" i="29"/>
  <c r="A156" i="29"/>
  <c r="K2" i="33"/>
  <c r="B2" i="33"/>
  <c r="A187" i="29"/>
  <c r="A84" i="29"/>
  <c r="A141" i="29"/>
  <c r="A8" i="29"/>
  <c r="A73" i="29"/>
  <c r="A61" i="29"/>
  <c r="A193" i="29"/>
  <c r="A144" i="29"/>
  <c r="A137" i="29"/>
  <c r="A82" i="29"/>
  <c r="A199" i="29"/>
  <c r="A23" i="29"/>
  <c r="A157" i="29"/>
  <c r="A184" i="29"/>
  <c r="A95" i="29"/>
  <c r="A31" i="29"/>
  <c r="A181" i="29"/>
  <c r="A186" i="29"/>
  <c r="A118" i="29"/>
  <c r="A50" i="29"/>
  <c r="A160" i="29"/>
  <c r="A99" i="29"/>
  <c r="A35" i="29"/>
  <c r="A175" i="29"/>
  <c r="A182" i="29"/>
  <c r="A121" i="29"/>
  <c r="A28" i="29"/>
  <c r="A34" i="29"/>
  <c r="A46" i="29"/>
  <c r="A112" i="29"/>
  <c r="A26" i="29"/>
  <c r="A52" i="29"/>
  <c r="A106" i="29"/>
  <c r="A62" i="29"/>
  <c r="A120" i="29"/>
  <c r="A179" i="29"/>
  <c r="A17" i="29"/>
  <c r="A110" i="29"/>
  <c r="A169" i="29"/>
  <c r="A10" i="29"/>
  <c r="A45" i="29"/>
  <c r="A69" i="29"/>
  <c r="A97" i="29"/>
  <c r="A126" i="29"/>
  <c r="A188" i="29"/>
  <c r="A49" i="29"/>
  <c r="A77" i="29"/>
  <c r="A101" i="29"/>
  <c r="A129" i="29"/>
  <c r="A164" i="29"/>
  <c r="A57" i="29"/>
  <c r="A146" i="29"/>
  <c r="A71" i="29"/>
  <c r="A89" i="29"/>
  <c r="A153" i="29"/>
  <c r="A11" i="29"/>
  <c r="A139" i="29"/>
  <c r="A128" i="29"/>
  <c r="A123" i="29"/>
  <c r="A152" i="29"/>
  <c r="A183" i="29"/>
  <c r="A63" i="29"/>
  <c r="A85" i="29"/>
  <c r="A67" i="29"/>
  <c r="A150" i="29"/>
  <c r="A64" i="29"/>
  <c r="A94" i="29"/>
  <c r="A177" i="29"/>
  <c r="A5" i="29"/>
  <c r="A122" i="29"/>
  <c r="A58" i="29"/>
  <c r="A161" i="29"/>
  <c r="A90" i="29"/>
  <c r="A135" i="29"/>
  <c r="A7" i="29"/>
  <c r="A142" i="29"/>
  <c r="A151" i="29"/>
  <c r="A194" i="29"/>
  <c r="A91" i="29"/>
  <c r="A55" i="29"/>
  <c r="A145" i="29"/>
  <c r="A79" i="29"/>
  <c r="A15" i="29"/>
  <c r="A197" i="29"/>
  <c r="A138" i="29"/>
  <c r="A96" i="29"/>
  <c r="A25" i="29"/>
  <c r="A147" i="29"/>
  <c r="A83" i="29"/>
  <c r="A19" i="29"/>
  <c r="A191" i="29"/>
  <c r="A134" i="29"/>
  <c r="A198" i="29"/>
  <c r="A86" i="29"/>
  <c r="A14" i="29"/>
  <c r="A37" i="29"/>
  <c r="A68" i="29"/>
  <c r="A133" i="29"/>
  <c r="A33" i="29"/>
  <c r="A65" i="29"/>
  <c r="A130" i="29"/>
  <c r="A18" i="29"/>
  <c r="A72" i="29"/>
  <c r="A125" i="29"/>
  <c r="A4" i="29"/>
  <c r="A20" i="29"/>
  <c r="A113" i="29"/>
  <c r="A24" i="29"/>
  <c r="A48" i="29"/>
  <c r="A70" i="29"/>
  <c r="A100" i="29"/>
  <c r="A148" i="29"/>
  <c r="A195" i="29"/>
  <c r="A56" i="29"/>
  <c r="A80" i="29"/>
  <c r="A102" i="29"/>
  <c r="A132" i="29"/>
  <c r="A171" i="29"/>
  <c r="A114" i="29"/>
  <c r="A173" i="29"/>
  <c r="A103" i="29"/>
  <c r="A22" i="29"/>
  <c r="A174" i="29"/>
  <c r="A43" i="29"/>
  <c r="A176" i="29"/>
  <c r="A92" i="29"/>
  <c r="A189" i="29"/>
  <c r="A190" i="29"/>
  <c r="A27" i="29"/>
  <c r="A124" i="29"/>
  <c r="A162" i="29"/>
  <c r="A12" i="29"/>
  <c r="A2" i="29"/>
  <c r="H24" i="19"/>
  <c r="I24" i="19"/>
  <c r="D24" i="19"/>
  <c r="J24" i="19"/>
  <c r="H28" i="19"/>
  <c r="D28" i="19"/>
  <c r="I28" i="19"/>
  <c r="J28" i="19"/>
  <c r="I19" i="19"/>
  <c r="J19" i="19"/>
  <c r="D19" i="19"/>
  <c r="H19" i="19"/>
  <c r="H4" i="19"/>
  <c r="D4" i="19"/>
  <c r="I4" i="19"/>
  <c r="J4" i="19"/>
  <c r="I5" i="19"/>
  <c r="J5" i="19"/>
  <c r="D5" i="19"/>
  <c r="H5" i="19"/>
  <c r="I23" i="19"/>
  <c r="J23" i="19"/>
  <c r="D23" i="19"/>
  <c r="H23" i="19"/>
  <c r="I9" i="19"/>
  <c r="J9" i="19"/>
  <c r="D9" i="19"/>
  <c r="H9" i="19"/>
  <c r="I3" i="19"/>
  <c r="J3" i="19"/>
  <c r="D3" i="19"/>
  <c r="H3" i="19"/>
  <c r="H14" i="19"/>
  <c r="I14" i="19"/>
  <c r="J14" i="19"/>
  <c r="D14" i="19"/>
  <c r="I31" i="19"/>
  <c r="J31" i="19"/>
  <c r="D31" i="19"/>
  <c r="H31" i="19"/>
  <c r="I7" i="19"/>
  <c r="J7" i="19"/>
  <c r="D7" i="19"/>
  <c r="H7" i="19"/>
  <c r="H6" i="19"/>
  <c r="I6" i="19"/>
  <c r="J6" i="19"/>
  <c r="D6" i="19"/>
  <c r="H16" i="19"/>
  <c r="J16" i="19"/>
  <c r="D16" i="19"/>
  <c r="I16" i="19"/>
  <c r="H18" i="19"/>
  <c r="D18" i="19"/>
  <c r="I18" i="19"/>
  <c r="J18" i="19"/>
  <c r="I13" i="19"/>
  <c r="J13" i="19"/>
  <c r="D13" i="19"/>
  <c r="H13" i="19"/>
  <c r="H8" i="19"/>
  <c r="D8" i="19"/>
  <c r="I8" i="19"/>
  <c r="J8" i="19"/>
  <c r="H10" i="19"/>
  <c r="D10" i="19"/>
  <c r="I10" i="19"/>
  <c r="J10" i="19"/>
  <c r="I29" i="19"/>
  <c r="J29" i="19"/>
  <c r="D29" i="19"/>
  <c r="H29" i="19"/>
  <c r="I2" i="19"/>
  <c r="J2" i="19"/>
  <c r="H2" i="19"/>
  <c r="D2" i="19"/>
  <c r="H30" i="19"/>
  <c r="I30" i="19"/>
  <c r="J30" i="19"/>
  <c r="D30" i="19"/>
  <c r="I11" i="19"/>
  <c r="J11" i="19"/>
  <c r="D11" i="19"/>
  <c r="H11" i="19"/>
  <c r="H12" i="19"/>
  <c r="D12" i="19"/>
  <c r="I12" i="19"/>
  <c r="J12" i="19"/>
  <c r="H22" i="19"/>
  <c r="I22" i="19"/>
  <c r="J22" i="19"/>
  <c r="D22" i="19"/>
  <c r="H32" i="19"/>
  <c r="D32" i="19"/>
  <c r="I32" i="19"/>
  <c r="J32" i="19"/>
  <c r="I27" i="19"/>
  <c r="J27" i="19"/>
  <c r="D27" i="19"/>
  <c r="H27" i="19"/>
  <c r="I25" i="19"/>
  <c r="J25" i="19"/>
  <c r="D25" i="19"/>
  <c r="H25" i="19"/>
  <c r="H20" i="19"/>
  <c r="I20" i="19"/>
  <c r="J20" i="19"/>
  <c r="D20" i="19"/>
  <c r="H26" i="19"/>
  <c r="D26" i="19"/>
  <c r="I26" i="19"/>
  <c r="J26" i="19"/>
  <c r="I17" i="19"/>
  <c r="J17" i="19"/>
  <c r="D17" i="19"/>
  <c r="H17" i="19"/>
  <c r="I21" i="19"/>
  <c r="J21" i="19"/>
  <c r="D21" i="19"/>
  <c r="H21" i="19"/>
  <c r="I15" i="19"/>
  <c r="J15" i="19"/>
  <c r="D15" i="19"/>
  <c r="H15" i="19"/>
  <c r="A17" i="28" l="1"/>
  <c r="A6" i="15"/>
  <c r="A18" i="31"/>
  <c r="A7" i="32"/>
  <c r="A70" i="35"/>
  <c r="J70" i="33"/>
  <c r="J70" i="35" s="1"/>
  <c r="H70" i="33"/>
  <c r="A23" i="35"/>
  <c r="I23" i="33"/>
  <c r="F57" i="33"/>
  <c r="F57" i="35" s="1"/>
  <c r="H57" i="33"/>
  <c r="H57" i="35" s="1"/>
  <c r="I28" i="33"/>
  <c r="I40" i="33"/>
  <c r="I70" i="33"/>
  <c r="G40" i="33"/>
  <c r="G40" i="35" s="1"/>
  <c r="F40" i="33"/>
  <c r="F40" i="35" s="1"/>
  <c r="F16" i="33"/>
  <c r="F16" i="35" s="1"/>
  <c r="A80" i="35"/>
  <c r="I80" i="33"/>
  <c r="I80" i="35" s="1"/>
  <c r="F7" i="33"/>
  <c r="F7" i="35" s="1"/>
  <c r="J7" i="33"/>
  <c r="A7" i="35"/>
  <c r="F61" i="33"/>
  <c r="F61" i="35" s="1"/>
  <c r="A44" i="35"/>
  <c r="I44" i="33"/>
  <c r="I44" i="35" s="1"/>
  <c r="F32" i="33"/>
  <c r="F32" i="35" s="1"/>
  <c r="H32" i="33"/>
  <c r="H32" i="35" s="1"/>
  <c r="H61" i="33"/>
  <c r="I32" i="33"/>
  <c r="J61" i="33"/>
  <c r="G44" i="33"/>
  <c r="G44" i="35" s="1"/>
  <c r="G43" i="33"/>
  <c r="G43" i="35" s="1"/>
  <c r="G80" i="33"/>
  <c r="G22" i="33"/>
  <c r="G22" i="35" s="1"/>
  <c r="J23" i="33"/>
  <c r="J23" i="35" s="1"/>
  <c r="G7" i="33"/>
  <c r="I14" i="33"/>
  <c r="I14" i="35" s="1"/>
  <c r="A24" i="35"/>
  <c r="H24" i="33"/>
  <c r="J27" i="33"/>
  <c r="F64" i="33"/>
  <c r="F64" i="35" s="1"/>
  <c r="A13" i="35"/>
  <c r="H13" i="33"/>
  <c r="J12" i="33"/>
  <c r="J12" i="35" s="1"/>
  <c r="I12" i="33"/>
  <c r="F12" i="33"/>
  <c r="F12" i="35" s="1"/>
  <c r="H51" i="33"/>
  <c r="A74" i="35"/>
  <c r="F74" i="33"/>
  <c r="F74" i="35" s="1"/>
  <c r="J74" i="33"/>
  <c r="J74" i="35" s="1"/>
  <c r="I74" i="33"/>
  <c r="A61" i="35"/>
  <c r="A32" i="35"/>
  <c r="H44" i="33"/>
  <c r="H43" i="33"/>
  <c r="H43" i="35" s="1"/>
  <c r="H23" i="33"/>
  <c r="H23" i="35" s="1"/>
  <c r="G16" i="33"/>
  <c r="G74" i="33"/>
  <c r="F43" i="33"/>
  <c r="F43" i="35" s="1"/>
  <c r="F13" i="33"/>
  <c r="F13" i="35" s="1"/>
  <c r="C32" i="35"/>
  <c r="F31" i="33"/>
  <c r="F31" i="35" s="1"/>
  <c r="F21" i="33"/>
  <c r="F21" i="35" s="1"/>
  <c r="G21" i="33"/>
  <c r="C5" i="35"/>
  <c r="F5" i="33"/>
  <c r="F5" i="35" s="1"/>
  <c r="G5" i="33"/>
  <c r="A5" i="35"/>
  <c r="F78" i="33"/>
  <c r="F78" i="35" s="1"/>
  <c r="J78" i="33"/>
  <c r="I78" i="33"/>
  <c r="A37" i="35"/>
  <c r="G37" i="33"/>
  <c r="G37" i="35" s="1"/>
  <c r="F42" i="33"/>
  <c r="F42" i="35" s="1"/>
  <c r="I42" i="33"/>
  <c r="I42" i="35" s="1"/>
  <c r="A42" i="35"/>
  <c r="I19" i="33"/>
  <c r="I58" i="33"/>
  <c r="I58" i="35" s="1"/>
  <c r="H77" i="33"/>
  <c r="I63" i="33"/>
  <c r="I63" i="35" s="1"/>
  <c r="I50" i="33"/>
  <c r="I50" i="35" s="1"/>
  <c r="J63" i="33"/>
  <c r="G36" i="33"/>
  <c r="G36" i="35" s="1"/>
  <c r="G48" i="33"/>
  <c r="G48" i="35" s="1"/>
  <c r="J77" i="33"/>
  <c r="J77" i="35" s="1"/>
  <c r="J65" i="33"/>
  <c r="G4" i="33"/>
  <c r="G4" i="35" s="1"/>
  <c r="G50" i="33"/>
  <c r="G50" i="35" s="1"/>
  <c r="G19" i="33"/>
  <c r="F54" i="33"/>
  <c r="F54" i="35" s="1"/>
  <c r="C58" i="35"/>
  <c r="A54" i="35"/>
  <c r="I2" i="33"/>
  <c r="G79" i="33"/>
  <c r="I79" i="33"/>
  <c r="I79" i="35" s="1"/>
  <c r="A79" i="35"/>
  <c r="A75" i="35"/>
  <c r="F75" i="33"/>
  <c r="F75" i="35" s="1"/>
  <c r="J75" i="33"/>
  <c r="J75" i="35" s="1"/>
  <c r="I75" i="33"/>
  <c r="I75" i="35" s="1"/>
  <c r="A55" i="35"/>
  <c r="J55" i="33"/>
  <c r="J55" i="35" s="1"/>
  <c r="I55" i="33"/>
  <c r="I55" i="35" s="1"/>
  <c r="H55" i="33"/>
  <c r="A4" i="35"/>
  <c r="J4" i="33"/>
  <c r="H4" i="33"/>
  <c r="H4" i="35" s="1"/>
  <c r="A56" i="35"/>
  <c r="H56" i="33"/>
  <c r="H56" i="35" s="1"/>
  <c r="J56" i="33"/>
  <c r="J56" i="35" s="1"/>
  <c r="C56" i="35"/>
  <c r="A29" i="35"/>
  <c r="I29" i="33"/>
  <c r="I29" i="35" s="1"/>
  <c r="G29" i="33"/>
  <c r="H11" i="33"/>
  <c r="H11" i="35" s="1"/>
  <c r="I4" i="33"/>
  <c r="H64" i="33"/>
  <c r="H64" i="35" s="1"/>
  <c r="H41" i="33"/>
  <c r="H41" i="35" s="1"/>
  <c r="H75" i="33"/>
  <c r="I56" i="33"/>
  <c r="H29" i="33"/>
  <c r="H29" i="35" s="1"/>
  <c r="G56" i="33"/>
  <c r="G56" i="35" s="1"/>
  <c r="A31" i="35"/>
  <c r="J31" i="33"/>
  <c r="H31" i="33"/>
  <c r="H31" i="35" s="1"/>
  <c r="A14" i="35"/>
  <c r="J14" i="33"/>
  <c r="J14" i="35" s="1"/>
  <c r="A53" i="35"/>
  <c r="C53" i="35"/>
  <c r="J53" i="33"/>
  <c r="J53" i="35" s="1"/>
  <c r="I53" i="33"/>
  <c r="F53" i="33"/>
  <c r="F53" i="35" s="1"/>
  <c r="A60" i="35"/>
  <c r="J60" i="33"/>
  <c r="J60" i="35" s="1"/>
  <c r="F60" i="33"/>
  <c r="F60" i="35" s="1"/>
  <c r="I60" i="33"/>
  <c r="I60" i="35" s="1"/>
  <c r="A28" i="35"/>
  <c r="J28" i="33"/>
  <c r="J28" i="35" s="1"/>
  <c r="H28" i="33"/>
  <c r="H28" i="35" s="1"/>
  <c r="F28" i="33"/>
  <c r="F28" i="35" s="1"/>
  <c r="A40" i="35"/>
  <c r="J40" i="33"/>
  <c r="J40" i="35" s="1"/>
  <c r="C40" i="35"/>
  <c r="A12" i="35"/>
  <c r="G12" i="33"/>
  <c r="H12" i="33"/>
  <c r="H12" i="35" s="1"/>
  <c r="A51" i="35"/>
  <c r="J51" i="33"/>
  <c r="G51" i="33"/>
  <c r="G51" i="35" s="1"/>
  <c r="I51" i="33"/>
  <c r="I51" i="35" s="1"/>
  <c r="A64" i="35"/>
  <c r="G64" i="33"/>
  <c r="G64" i="35" s="1"/>
  <c r="I64" i="33"/>
  <c r="H79" i="33"/>
  <c r="J79" i="33"/>
  <c r="J79" i="35" s="1"/>
  <c r="F79" i="33"/>
  <c r="F79" i="35" s="1"/>
  <c r="A41" i="35"/>
  <c r="F41" i="33"/>
  <c r="F41" i="35" s="1"/>
  <c r="J41" i="33"/>
  <c r="J41" i="35" s="1"/>
  <c r="I41" i="33"/>
  <c r="I41" i="35" s="1"/>
  <c r="A11" i="35"/>
  <c r="C11" i="35"/>
  <c r="J11" i="33"/>
  <c r="F11" i="33"/>
  <c r="F11" i="35" s="1"/>
  <c r="I11" i="33"/>
  <c r="I11" i="35" s="1"/>
  <c r="A62" i="35"/>
  <c r="J62" i="33"/>
  <c r="I62" i="33"/>
  <c r="J49" i="33"/>
  <c r="H49" i="33"/>
  <c r="C49" i="35"/>
  <c r="A49" i="35"/>
  <c r="G41" i="33"/>
  <c r="G75" i="33"/>
  <c r="J64" i="33"/>
  <c r="J64" i="35" s="1"/>
  <c r="G55" i="33"/>
  <c r="G55" i="35" s="1"/>
  <c r="G62" i="33"/>
  <c r="G49" i="33"/>
  <c r="C75" i="35"/>
  <c r="F62" i="33"/>
  <c r="F62" i="35" s="1"/>
  <c r="F29" i="33"/>
  <c r="F29" i="35" s="1"/>
  <c r="F34" i="33"/>
  <c r="F34" i="35" s="1"/>
  <c r="G34" i="33"/>
  <c r="G34" i="35" s="1"/>
  <c r="A34" i="35"/>
  <c r="I20" i="33"/>
  <c r="I20" i="35" s="1"/>
  <c r="F20" i="33"/>
  <c r="F20" i="35" s="1"/>
  <c r="G20" i="33"/>
  <c r="A20" i="35"/>
  <c r="F3" i="33"/>
  <c r="F3" i="35" s="1"/>
  <c r="J3" i="33"/>
  <c r="J3" i="35" s="1"/>
  <c r="H3" i="33"/>
  <c r="G3" i="33"/>
  <c r="G3" i="35" s="1"/>
  <c r="A3" i="35"/>
  <c r="I46" i="33"/>
  <c r="I46" i="35" s="1"/>
  <c r="H59" i="33"/>
  <c r="H59" i="35" s="1"/>
  <c r="I76" i="33"/>
  <c r="I76" i="35" s="1"/>
  <c r="H16" i="33"/>
  <c r="H16" i="35" s="1"/>
  <c r="I22" i="33"/>
  <c r="I22" i="35" s="1"/>
  <c r="J66" i="33"/>
  <c r="J21" i="33"/>
  <c r="G35" i="33"/>
  <c r="J59" i="33"/>
  <c r="J22" i="33"/>
  <c r="J22" i="35" s="1"/>
  <c r="J46" i="33"/>
  <c r="J46" i="35" s="1"/>
  <c r="J69" i="33"/>
  <c r="J69" i="35" s="1"/>
  <c r="J16" i="33"/>
  <c r="J6" i="33"/>
  <c r="F70" i="33"/>
  <c r="F70" i="35" s="1"/>
  <c r="F22" i="33"/>
  <c r="F22" i="35" s="1"/>
  <c r="C16" i="35"/>
  <c r="C35" i="35"/>
  <c r="A21" i="35"/>
  <c r="A22" i="35"/>
  <c r="A69" i="35"/>
  <c r="A35" i="35"/>
  <c r="H69" i="33"/>
  <c r="H26" i="33"/>
  <c r="I59" i="33"/>
  <c r="H21" i="33"/>
  <c r="I16" i="33"/>
  <c r="G70" i="33"/>
  <c r="G70" i="35" s="1"/>
  <c r="G26" i="33"/>
  <c r="G26" i="35" s="1"/>
  <c r="G13" i="33"/>
  <c r="G13" i="35" s="1"/>
  <c r="F66" i="33"/>
  <c r="F66" i="35" s="1"/>
  <c r="F2" i="33"/>
  <c r="F2" i="35" s="1"/>
  <c r="J2" i="33"/>
  <c r="J2" i="35" s="1"/>
  <c r="C2" i="35"/>
  <c r="G9" i="33"/>
  <c r="G9" i="35" s="1"/>
  <c r="J57" i="33"/>
  <c r="J57" i="35" s="1"/>
  <c r="J67" i="33"/>
  <c r="J17" i="33"/>
  <c r="J17" i="35" s="1"/>
  <c r="F6" i="33"/>
  <c r="F6" i="35" s="1"/>
  <c r="A15" i="35"/>
  <c r="A9" i="35"/>
  <c r="A27" i="35"/>
  <c r="A18" i="35"/>
  <c r="A33" i="35"/>
  <c r="A39" i="35"/>
  <c r="A52" i="35"/>
  <c r="A57" i="35"/>
  <c r="A67" i="35"/>
  <c r="A30" i="35"/>
  <c r="A17" i="35"/>
  <c r="H8" i="33"/>
  <c r="H18" i="33"/>
  <c r="I73" i="33"/>
  <c r="H9" i="33"/>
  <c r="H15" i="33"/>
  <c r="I52" i="33"/>
  <c r="H10" i="33"/>
  <c r="H10" i="35" s="1"/>
  <c r="H27" i="33"/>
  <c r="H72" i="33"/>
  <c r="H71" i="33"/>
  <c r="H39" i="33"/>
  <c r="H39" i="35" s="1"/>
  <c r="I66" i="33"/>
  <c r="H33" i="33"/>
  <c r="J10" i="33"/>
  <c r="C46" i="35"/>
  <c r="A47" i="35"/>
  <c r="A66" i="35"/>
  <c r="A73" i="35"/>
  <c r="A59" i="35"/>
  <c r="A8" i="35"/>
  <c r="A71" i="35"/>
  <c r="A46" i="35"/>
  <c r="A10" i="35"/>
  <c r="A72" i="35"/>
  <c r="A76" i="35"/>
  <c r="G17" i="33"/>
  <c r="G6" i="33"/>
  <c r="G6" i="35" s="1"/>
  <c r="I67" i="33"/>
  <c r="I67" i="35" s="1"/>
  <c r="I30" i="33"/>
  <c r="I57" i="33"/>
  <c r="I17" i="33"/>
  <c r="I6" i="33"/>
  <c r="G15" i="33"/>
  <c r="G27" i="33"/>
  <c r="G27" i="35" s="1"/>
  <c r="G18" i="33"/>
  <c r="G33" i="33"/>
  <c r="G39" i="33"/>
  <c r="G52" i="33"/>
  <c r="G52" i="35" s="1"/>
  <c r="J30" i="33"/>
  <c r="J30" i="35" s="1"/>
  <c r="C18" i="35"/>
  <c r="C52" i="35"/>
  <c r="I8" i="33"/>
  <c r="I18" i="33"/>
  <c r="I18" i="35" s="1"/>
  <c r="H73" i="33"/>
  <c r="H73" i="35" s="1"/>
  <c r="I9" i="33"/>
  <c r="I15" i="33"/>
  <c r="I15" i="35" s="1"/>
  <c r="H52" i="33"/>
  <c r="H52" i="35" s="1"/>
  <c r="I27" i="33"/>
  <c r="I71" i="33"/>
  <c r="I39" i="33"/>
  <c r="H66" i="33"/>
  <c r="H66" i="35" s="1"/>
  <c r="I33" i="33"/>
  <c r="G47" i="33"/>
  <c r="J15" i="33"/>
  <c r="G66" i="33"/>
  <c r="G73" i="33"/>
  <c r="J9" i="33"/>
  <c r="J9" i="35" s="1"/>
  <c r="G71" i="33"/>
  <c r="G71" i="35" s="1"/>
  <c r="J39" i="33"/>
  <c r="G46" i="33"/>
  <c r="J52" i="33"/>
  <c r="G57" i="33"/>
  <c r="G30" i="33"/>
  <c r="J76" i="33"/>
  <c r="J76" i="35" s="1"/>
  <c r="F15" i="33"/>
  <c r="F15" i="35" s="1"/>
  <c r="F9" i="33"/>
  <c r="F9" i="35" s="1"/>
  <c r="J37" i="35"/>
  <c r="H35" i="35"/>
  <c r="H48" i="35"/>
  <c r="H58" i="35"/>
  <c r="H46" i="35"/>
  <c r="H30" i="35"/>
  <c r="H25" i="35"/>
  <c r="I36" i="35"/>
  <c r="H68" i="35"/>
  <c r="H17" i="35"/>
  <c r="H78" i="35"/>
  <c r="I65" i="35"/>
  <c r="H22" i="35"/>
  <c r="G32" i="35"/>
  <c r="K2" i="35"/>
  <c r="H60" i="35"/>
  <c r="H42" i="35"/>
  <c r="I45" i="35"/>
  <c r="H6" i="35"/>
  <c r="G63" i="35"/>
  <c r="G14" i="35"/>
  <c r="J36" i="35"/>
  <c r="G53" i="35"/>
  <c r="J68" i="35"/>
  <c r="G24" i="35"/>
  <c r="H67" i="35"/>
  <c r="H80" i="35"/>
  <c r="H47" i="35"/>
  <c r="H76" i="35"/>
  <c r="H14" i="35"/>
  <c r="J8" i="35"/>
  <c r="J45" i="35"/>
  <c r="G58" i="35"/>
  <c r="G78" i="35"/>
  <c r="C15" i="35"/>
  <c r="C73" i="35"/>
  <c r="C64" i="35"/>
  <c r="C45" i="35"/>
  <c r="C25" i="35"/>
  <c r="J71" i="35"/>
  <c r="G67" i="35"/>
  <c r="G2" i="35"/>
  <c r="C79" i="35"/>
  <c r="C66" i="35"/>
  <c r="C9" i="35"/>
  <c r="C22" i="35"/>
  <c r="C38" i="35"/>
  <c r="H19" i="35"/>
  <c r="I37" i="35"/>
  <c r="I5" i="35"/>
  <c r="I61" i="35"/>
  <c r="H40" i="35"/>
  <c r="H74" i="35"/>
  <c r="H38" i="35"/>
  <c r="H2" i="35"/>
  <c r="H7" i="35"/>
  <c r="H54" i="35"/>
  <c r="I77" i="35"/>
  <c r="I13" i="35"/>
  <c r="H34" i="35"/>
  <c r="H63" i="35"/>
  <c r="H62" i="35"/>
  <c r="H50" i="35"/>
  <c r="G31" i="35"/>
  <c r="G68" i="35"/>
  <c r="J24" i="35"/>
  <c r="G61" i="35"/>
  <c r="G59" i="35"/>
  <c r="G8" i="35"/>
  <c r="J18" i="35"/>
  <c r="G45" i="35"/>
  <c r="J58" i="35"/>
  <c r="J33" i="35"/>
  <c r="J20" i="35"/>
  <c r="G38" i="35"/>
  <c r="C63" i="35"/>
  <c r="C31" i="35"/>
  <c r="C36" i="35"/>
  <c r="C68" i="35"/>
  <c r="C41" i="35"/>
  <c r="C24" i="35"/>
  <c r="C26" i="35"/>
  <c r="C43" i="35"/>
  <c r="C80" i="35"/>
  <c r="C48" i="35"/>
  <c r="C77" i="35"/>
  <c r="C28" i="35"/>
  <c r="C65" i="35"/>
  <c r="C55" i="35"/>
  <c r="C23" i="35"/>
  <c r="C62" i="35"/>
  <c r="C4" i="35"/>
  <c r="C37" i="35"/>
  <c r="B2" i="35"/>
  <c r="H37" i="35"/>
  <c r="H5" i="35"/>
  <c r="I10" i="35"/>
  <c r="I72" i="35"/>
  <c r="I21" i="35"/>
  <c r="I38" i="35"/>
  <c r="I43" i="35"/>
  <c r="H53" i="35"/>
  <c r="I7" i="35"/>
  <c r="I54" i="35"/>
  <c r="I34" i="35"/>
  <c r="I49" i="35"/>
  <c r="H20" i="35"/>
  <c r="J54" i="35"/>
  <c r="J34" i="35"/>
  <c r="J25" i="35"/>
  <c r="J42" i="35"/>
  <c r="J44" i="35"/>
  <c r="J43" i="35"/>
  <c r="G11" i="35"/>
  <c r="J80" i="35"/>
  <c r="G77" i="35"/>
  <c r="J13" i="35"/>
  <c r="G28" i="35"/>
  <c r="G23" i="35"/>
  <c r="G69" i="35"/>
  <c r="J50" i="35"/>
  <c r="C44" i="35"/>
  <c r="J38" i="35"/>
  <c r="G72" i="35"/>
  <c r="G76" i="35"/>
  <c r="C47" i="35"/>
  <c r="C54" i="35"/>
  <c r="C34" i="35"/>
  <c r="C8" i="35"/>
  <c r="C20" i="35"/>
  <c r="C78" i="35"/>
  <c r="I35" i="35"/>
  <c r="I3" i="35"/>
  <c r="I48" i="35"/>
  <c r="I69" i="35"/>
  <c r="I24" i="35"/>
  <c r="I26" i="35"/>
  <c r="I47" i="35"/>
  <c r="I25" i="35"/>
  <c r="H36" i="35"/>
  <c r="H45" i="35"/>
  <c r="I68" i="35"/>
  <c r="I31" i="35"/>
  <c r="H65" i="35"/>
  <c r="J47" i="35"/>
  <c r="G54" i="35"/>
  <c r="J73" i="35"/>
  <c r="J5" i="35"/>
  <c r="J26" i="35"/>
  <c r="G25" i="35"/>
  <c r="J35" i="35"/>
  <c r="G42" i="35"/>
  <c r="J32" i="35"/>
  <c r="J48" i="35"/>
  <c r="G60" i="35"/>
  <c r="G65" i="35"/>
  <c r="G10" i="35"/>
  <c r="J19" i="35"/>
  <c r="J72" i="35"/>
  <c r="J29" i="35"/>
  <c r="J27" i="29"/>
  <c r="F27" i="29"/>
  <c r="J103" i="29"/>
  <c r="C103" i="29"/>
  <c r="F103" i="29"/>
  <c r="C195" i="29"/>
  <c r="F195" i="29"/>
  <c r="F4" i="29"/>
  <c r="F35" i="27" s="1"/>
  <c r="J130" i="29"/>
  <c r="C130" i="29"/>
  <c r="F130" i="29"/>
  <c r="J83" i="29"/>
  <c r="F83" i="29"/>
  <c r="C145" i="29"/>
  <c r="F145" i="29"/>
  <c r="F176" i="27" s="1"/>
  <c r="B151" i="29"/>
  <c r="C151" i="29"/>
  <c r="F151" i="29"/>
  <c r="K5" i="29"/>
  <c r="F5" i="29"/>
  <c r="J150" i="29"/>
  <c r="C150" i="29"/>
  <c r="F150" i="29"/>
  <c r="J183" i="29"/>
  <c r="C183" i="29"/>
  <c r="F183" i="29"/>
  <c r="J139" i="29"/>
  <c r="C139" i="29"/>
  <c r="F139" i="29"/>
  <c r="J129" i="29"/>
  <c r="C129" i="29"/>
  <c r="F129" i="29"/>
  <c r="G188" i="29"/>
  <c r="C188" i="29"/>
  <c r="F188" i="29"/>
  <c r="F17" i="29"/>
  <c r="F48" i="27" s="1"/>
  <c r="J106" i="29"/>
  <c r="C106" i="29"/>
  <c r="F106" i="29"/>
  <c r="K182" i="29"/>
  <c r="C182" i="29"/>
  <c r="F182" i="29"/>
  <c r="J181" i="29"/>
  <c r="C181" i="29"/>
  <c r="F181" i="29"/>
  <c r="J73" i="29"/>
  <c r="F73" i="29"/>
  <c r="C187" i="29"/>
  <c r="F187" i="29"/>
  <c r="J156" i="29"/>
  <c r="F156" i="29"/>
  <c r="C156" i="29"/>
  <c r="J107" i="29"/>
  <c r="F107" i="29"/>
  <c r="C107" i="29"/>
  <c r="J155" i="29"/>
  <c r="C155" i="29"/>
  <c r="F155" i="29"/>
  <c r="J185" i="29"/>
  <c r="C185" i="29"/>
  <c r="F185" i="29"/>
  <c r="K6" i="29"/>
  <c r="F6" i="29"/>
  <c r="J180" i="29"/>
  <c r="C180" i="29"/>
  <c r="F180" i="29"/>
  <c r="J166" i="29"/>
  <c r="J197" i="27" s="1"/>
  <c r="C166" i="29"/>
  <c r="F166" i="29"/>
  <c r="J170" i="29"/>
  <c r="C170" i="29"/>
  <c r="F170" i="29"/>
  <c r="J75" i="29"/>
  <c r="F75" i="29"/>
  <c r="J38" i="29"/>
  <c r="F38" i="29"/>
  <c r="B12" i="29"/>
  <c r="F12" i="29"/>
  <c r="J190" i="29"/>
  <c r="J221" i="27" s="1"/>
  <c r="C190" i="29"/>
  <c r="F190" i="29"/>
  <c r="J173" i="29"/>
  <c r="C173" i="29"/>
  <c r="F173" i="29"/>
  <c r="J102" i="29"/>
  <c r="F102" i="29"/>
  <c r="C102" i="29"/>
  <c r="J148" i="29"/>
  <c r="C148" i="29"/>
  <c r="F148" i="29"/>
  <c r="J125" i="29"/>
  <c r="J156" i="27" s="1"/>
  <c r="C125" i="29"/>
  <c r="F125" i="29"/>
  <c r="J65" i="29"/>
  <c r="F65" i="29"/>
  <c r="J134" i="29"/>
  <c r="C134" i="29"/>
  <c r="F134" i="29"/>
  <c r="J147" i="29"/>
  <c r="C147" i="29"/>
  <c r="F147" i="29"/>
  <c r="J197" i="29"/>
  <c r="C197" i="29"/>
  <c r="F197" i="29"/>
  <c r="J142" i="29"/>
  <c r="F142" i="29"/>
  <c r="C142" i="29"/>
  <c r="J67" i="29"/>
  <c r="F67" i="29"/>
  <c r="J152" i="29"/>
  <c r="C152" i="29"/>
  <c r="F152" i="29"/>
  <c r="J101" i="29"/>
  <c r="F101" i="29"/>
  <c r="J126" i="29"/>
  <c r="C126" i="29"/>
  <c r="F126" i="29"/>
  <c r="J179" i="29"/>
  <c r="C179" i="29"/>
  <c r="F179" i="29"/>
  <c r="J34" i="29"/>
  <c r="F34" i="29"/>
  <c r="J175" i="29"/>
  <c r="C175" i="29"/>
  <c r="F175" i="29"/>
  <c r="G31" i="29"/>
  <c r="F31" i="29"/>
  <c r="J8" i="29"/>
  <c r="F8" i="29"/>
  <c r="F39" i="27" s="1"/>
  <c r="G54" i="29"/>
  <c r="F54" i="29"/>
  <c r="J167" i="29"/>
  <c r="C167" i="29"/>
  <c r="F167" i="29"/>
  <c r="J9" i="29"/>
  <c r="F9" i="29"/>
  <c r="J93" i="29"/>
  <c r="F93" i="29"/>
  <c r="J159" i="29"/>
  <c r="J190" i="27" s="1"/>
  <c r="C159" i="29"/>
  <c r="F159" i="29"/>
  <c r="J81" i="29"/>
  <c r="F81" i="29"/>
  <c r="J154" i="29"/>
  <c r="C154" i="29"/>
  <c r="F154" i="29"/>
  <c r="J80" i="29"/>
  <c r="F80" i="29"/>
  <c r="J72" i="29"/>
  <c r="F72" i="29"/>
  <c r="F103" i="27" s="1"/>
  <c r="J14" i="29"/>
  <c r="F14" i="29"/>
  <c r="J15" i="29"/>
  <c r="F15" i="29"/>
  <c r="J7" i="29"/>
  <c r="F7" i="29"/>
  <c r="J58" i="29"/>
  <c r="F58" i="29"/>
  <c r="J85" i="29"/>
  <c r="F85" i="29"/>
  <c r="J123" i="29"/>
  <c r="F123" i="29"/>
  <c r="C123" i="29"/>
  <c r="J153" i="29"/>
  <c r="C153" i="29"/>
  <c r="F153" i="29"/>
  <c r="J57" i="29"/>
  <c r="F57" i="29"/>
  <c r="J77" i="29"/>
  <c r="F77" i="29"/>
  <c r="J97" i="29"/>
  <c r="F97" i="29"/>
  <c r="J169" i="29"/>
  <c r="C169" i="29"/>
  <c r="F169" i="29"/>
  <c r="F200" i="27" s="1"/>
  <c r="J120" i="29"/>
  <c r="F120" i="29"/>
  <c r="C120" i="29"/>
  <c r="G26" i="29"/>
  <c r="F26" i="29"/>
  <c r="H28" i="29"/>
  <c r="F28" i="29"/>
  <c r="H35" i="29"/>
  <c r="F35" i="29"/>
  <c r="J118" i="29"/>
  <c r="C118" i="29"/>
  <c r="F118" i="29"/>
  <c r="J95" i="29"/>
  <c r="F95" i="29"/>
  <c r="J199" i="29"/>
  <c r="F199" i="29"/>
  <c r="F230" i="27" s="1"/>
  <c r="C199" i="29"/>
  <c r="J193" i="29"/>
  <c r="C193" i="29"/>
  <c r="F193" i="29"/>
  <c r="J141" i="29"/>
  <c r="J172" i="27" s="1"/>
  <c r="C141" i="29"/>
  <c r="F141" i="29"/>
  <c r="J119" i="29"/>
  <c r="C119" i="29"/>
  <c r="F119" i="29"/>
  <c r="J59" i="29"/>
  <c r="F59" i="29"/>
  <c r="J117" i="29"/>
  <c r="C117" i="29"/>
  <c r="F117" i="29"/>
  <c r="F148" i="27" s="1"/>
  <c r="J178" i="29"/>
  <c r="C178" i="29"/>
  <c r="F178" i="29"/>
  <c r="J98" i="29"/>
  <c r="F98" i="29"/>
  <c r="J76" i="29"/>
  <c r="F76" i="29"/>
  <c r="J136" i="29"/>
  <c r="F136" i="29"/>
  <c r="C136" i="29"/>
  <c r="J88" i="29"/>
  <c r="F88" i="29"/>
  <c r="G40" i="29"/>
  <c r="F40" i="29"/>
  <c r="H53" i="29"/>
  <c r="F53" i="29"/>
  <c r="J51" i="29"/>
  <c r="F51" i="29"/>
  <c r="F60" i="29"/>
  <c r="J47" i="29"/>
  <c r="F47" i="29"/>
  <c r="J104" i="29"/>
  <c r="F104" i="29"/>
  <c r="C104" i="29"/>
  <c r="I21" i="29"/>
  <c r="F21" i="29"/>
  <c r="J3" i="29"/>
  <c r="F3" i="29"/>
  <c r="J149" i="29"/>
  <c r="C149" i="29"/>
  <c r="F149" i="29"/>
  <c r="J2" i="29"/>
  <c r="F2" i="29"/>
  <c r="J176" i="29"/>
  <c r="F176" i="29"/>
  <c r="C176" i="29"/>
  <c r="J132" i="29"/>
  <c r="C132" i="29"/>
  <c r="F132" i="29"/>
  <c r="J48" i="29"/>
  <c r="F48" i="29"/>
  <c r="J68" i="29"/>
  <c r="F68" i="29"/>
  <c r="J198" i="29"/>
  <c r="C198" i="29"/>
  <c r="F198" i="29"/>
  <c r="K138" i="29"/>
  <c r="C138" i="29"/>
  <c r="F138" i="29"/>
  <c r="J90" i="29"/>
  <c r="F90" i="29"/>
  <c r="F121" i="27" s="1"/>
  <c r="J71" i="29"/>
  <c r="F71" i="29"/>
  <c r="J45" i="29"/>
  <c r="F45" i="29"/>
  <c r="F46" i="29"/>
  <c r="J160" i="29"/>
  <c r="C160" i="29"/>
  <c r="F160" i="29"/>
  <c r="J157" i="29"/>
  <c r="C157" i="29"/>
  <c r="F157" i="29"/>
  <c r="J137" i="29"/>
  <c r="C137" i="29"/>
  <c r="F137" i="29"/>
  <c r="J87" i="29"/>
  <c r="F87" i="29"/>
  <c r="J168" i="29"/>
  <c r="F168" i="29"/>
  <c r="C168" i="29"/>
  <c r="J42" i="29"/>
  <c r="F42" i="29"/>
  <c r="B41" i="29"/>
  <c r="F41" i="29"/>
  <c r="J200" i="29"/>
  <c r="F200" i="29"/>
  <c r="C200" i="29"/>
  <c r="J44" i="29"/>
  <c r="F44" i="29"/>
  <c r="K13" i="29"/>
  <c r="F13" i="29"/>
  <c r="J43" i="29"/>
  <c r="F43" i="29"/>
  <c r="F74" i="27" s="1"/>
  <c r="F24" i="29"/>
  <c r="I37" i="29"/>
  <c r="F37" i="29"/>
  <c r="K55" i="29"/>
  <c r="F55" i="29"/>
  <c r="J161" i="29"/>
  <c r="C161" i="29"/>
  <c r="F161" i="29"/>
  <c r="J177" i="29"/>
  <c r="C177" i="29"/>
  <c r="F177" i="29"/>
  <c r="F11" i="29"/>
  <c r="J146" i="29"/>
  <c r="C146" i="29"/>
  <c r="F146" i="29"/>
  <c r="J10" i="29"/>
  <c r="F10" i="29"/>
  <c r="J52" i="29"/>
  <c r="F52" i="29"/>
  <c r="J50" i="29"/>
  <c r="J81" i="27" s="1"/>
  <c r="F50" i="29"/>
  <c r="G23" i="29"/>
  <c r="F23" i="29"/>
  <c r="J144" i="29"/>
  <c r="F144" i="29"/>
  <c r="C144" i="29"/>
  <c r="J127" i="29"/>
  <c r="C127" i="29"/>
  <c r="F127" i="29"/>
  <c r="B39" i="29"/>
  <c r="F39" i="29"/>
  <c r="J108" i="29"/>
  <c r="F108" i="29"/>
  <c r="C108" i="29"/>
  <c r="J116" i="29"/>
  <c r="C116" i="29"/>
  <c r="F116" i="29"/>
  <c r="J172" i="29"/>
  <c r="J203" i="27" s="1"/>
  <c r="F172" i="29"/>
  <c r="C172" i="29"/>
  <c r="K16" i="29"/>
  <c r="F16" i="29"/>
  <c r="J201" i="29"/>
  <c r="C201" i="29"/>
  <c r="F201" i="29"/>
  <c r="J165" i="29"/>
  <c r="C165" i="29"/>
  <c r="F165" i="29"/>
  <c r="J105" i="29"/>
  <c r="C105" i="29"/>
  <c r="F105" i="29"/>
  <c r="J163" i="29"/>
  <c r="F163" i="29"/>
  <c r="C163" i="29"/>
  <c r="J162" i="29"/>
  <c r="C162" i="29"/>
  <c r="F162" i="29"/>
  <c r="J189" i="29"/>
  <c r="C189" i="29"/>
  <c r="F189" i="29"/>
  <c r="J174" i="29"/>
  <c r="C174" i="29"/>
  <c r="F174" i="29"/>
  <c r="J114" i="29"/>
  <c r="F114" i="29"/>
  <c r="F145" i="27" s="1"/>
  <c r="C114" i="29"/>
  <c r="J100" i="29"/>
  <c r="F100" i="29"/>
  <c r="J113" i="29"/>
  <c r="C113" i="29"/>
  <c r="F113" i="29"/>
  <c r="J33" i="29"/>
  <c r="F33" i="29"/>
  <c r="J191" i="29"/>
  <c r="C191" i="29"/>
  <c r="F191" i="29"/>
  <c r="J25" i="29"/>
  <c r="F25" i="29"/>
  <c r="F56" i="27" s="1"/>
  <c r="J91" i="29"/>
  <c r="F91" i="29"/>
  <c r="J94" i="29"/>
  <c r="F94" i="29"/>
  <c r="J124" i="29"/>
  <c r="F124" i="29"/>
  <c r="F155" i="27" s="1"/>
  <c r="C124" i="29"/>
  <c r="J92" i="29"/>
  <c r="F92" i="29"/>
  <c r="J22" i="29"/>
  <c r="F22" i="29"/>
  <c r="J171" i="29"/>
  <c r="F171" i="29"/>
  <c r="C171" i="29"/>
  <c r="B56" i="29"/>
  <c r="F56" i="29"/>
  <c r="J70" i="29"/>
  <c r="F70" i="29"/>
  <c r="J20" i="29"/>
  <c r="F20" i="29"/>
  <c r="F18" i="29"/>
  <c r="J133" i="29"/>
  <c r="C133" i="29"/>
  <c r="F133" i="29"/>
  <c r="J86" i="29"/>
  <c r="F86" i="29"/>
  <c r="F19" i="29"/>
  <c r="J96" i="29"/>
  <c r="F96" i="29"/>
  <c r="J79" i="29"/>
  <c r="F79" i="29"/>
  <c r="J194" i="29"/>
  <c r="C194" i="29"/>
  <c r="F194" i="29"/>
  <c r="J135" i="29"/>
  <c r="F135" i="29"/>
  <c r="C135" i="29"/>
  <c r="J122" i="29"/>
  <c r="C122" i="29"/>
  <c r="F122" i="29"/>
  <c r="J64" i="29"/>
  <c r="J95" i="27" s="1"/>
  <c r="F64" i="29"/>
  <c r="J63" i="29"/>
  <c r="F63" i="29"/>
  <c r="J128" i="29"/>
  <c r="F128" i="29"/>
  <c r="C128" i="29"/>
  <c r="J89" i="29"/>
  <c r="F89" i="29"/>
  <c r="J164" i="29"/>
  <c r="C164" i="29"/>
  <c r="F164" i="29"/>
  <c r="F195" i="27" s="1"/>
  <c r="F49" i="29"/>
  <c r="J69" i="29"/>
  <c r="F69" i="29"/>
  <c r="J110" i="29"/>
  <c r="C110" i="29"/>
  <c r="F110" i="29"/>
  <c r="J62" i="29"/>
  <c r="F62" i="29"/>
  <c r="J112" i="29"/>
  <c r="J143" i="27" s="1"/>
  <c r="F112" i="29"/>
  <c r="C112" i="29"/>
  <c r="J121" i="29"/>
  <c r="C121" i="29"/>
  <c r="F121" i="29"/>
  <c r="J99" i="29"/>
  <c r="F99" i="29"/>
  <c r="J186" i="29"/>
  <c r="C186" i="29"/>
  <c r="F186" i="29"/>
  <c r="J184" i="29"/>
  <c r="J215" i="27" s="1"/>
  <c r="F184" i="29"/>
  <c r="C184" i="29"/>
  <c r="J82" i="29"/>
  <c r="F82" i="29"/>
  <c r="J61" i="29"/>
  <c r="F61" i="29"/>
  <c r="J84" i="29"/>
  <c r="F84" i="29"/>
  <c r="F115" i="27" s="1"/>
  <c r="G192" i="29"/>
  <c r="F192" i="29"/>
  <c r="C192" i="29"/>
  <c r="J158" i="29"/>
  <c r="C158" i="29"/>
  <c r="F158" i="29"/>
  <c r="H32" i="29"/>
  <c r="F32" i="29"/>
  <c r="C196" i="29"/>
  <c r="F196" i="29"/>
  <c r="K74" i="29"/>
  <c r="F74" i="29"/>
  <c r="J66" i="29"/>
  <c r="F66" i="29"/>
  <c r="K78" i="29"/>
  <c r="F78" i="29"/>
  <c r="F30" i="29"/>
  <c r="F61" i="27" s="1"/>
  <c r="J109" i="29"/>
  <c r="C109" i="29"/>
  <c r="F109" i="29"/>
  <c r="J143" i="29"/>
  <c r="C143" i="29"/>
  <c r="F143" i="29"/>
  <c r="J115" i="29"/>
  <c r="F115" i="29"/>
  <c r="C115" i="29"/>
  <c r="J140" i="29"/>
  <c r="F140" i="29"/>
  <c r="C140" i="29"/>
  <c r="J111" i="29"/>
  <c r="C111" i="29"/>
  <c r="F111" i="29"/>
  <c r="F29" i="29"/>
  <c r="J36" i="29"/>
  <c r="F36" i="29"/>
  <c r="K131" i="29"/>
  <c r="C131" i="29"/>
  <c r="F131" i="29"/>
  <c r="F162" i="27" s="1"/>
  <c r="B21" i="29"/>
  <c r="G35" i="29"/>
  <c r="B191" i="29"/>
  <c r="I26" i="29"/>
  <c r="B28" i="29"/>
  <c r="B149" i="29"/>
  <c r="B59" i="29"/>
  <c r="B7" i="29"/>
  <c r="K104" i="29"/>
  <c r="G53" i="29"/>
  <c r="K113" i="29"/>
  <c r="B76" i="29"/>
  <c r="B40" i="29"/>
  <c r="H104" i="29"/>
  <c r="I59" i="29"/>
  <c r="K35" i="29"/>
  <c r="B14" i="29"/>
  <c r="K26" i="29"/>
  <c r="I51" i="29"/>
  <c r="I23" i="29"/>
  <c r="K28" i="29"/>
  <c r="B113" i="29"/>
  <c r="K149" i="29"/>
  <c r="B26" i="29"/>
  <c r="B104" i="29"/>
  <c r="K72" i="29"/>
  <c r="K59" i="29"/>
  <c r="G88" i="29"/>
  <c r="G21" i="29"/>
  <c r="I98" i="29"/>
  <c r="B35" i="29"/>
  <c r="K7" i="29"/>
  <c r="K21" i="29"/>
  <c r="K76" i="29"/>
  <c r="K123" i="29"/>
  <c r="K91" i="29"/>
  <c r="G51" i="29"/>
  <c r="H26" i="29"/>
  <c r="G178" i="29"/>
  <c r="K191" i="29"/>
  <c r="B52" i="29"/>
  <c r="B117" i="29"/>
  <c r="K53" i="29"/>
  <c r="K33" i="29"/>
  <c r="I104" i="29"/>
  <c r="I53" i="29"/>
  <c r="B162" i="29"/>
  <c r="K100" i="29"/>
  <c r="I113" i="29"/>
  <c r="I100" i="29"/>
  <c r="H91" i="29"/>
  <c r="B37" i="29"/>
  <c r="B201" i="29"/>
  <c r="B93" i="29"/>
  <c r="B31" i="29"/>
  <c r="B165" i="29"/>
  <c r="H113" i="29"/>
  <c r="I167" i="29"/>
  <c r="B44" i="29"/>
  <c r="K81" i="29"/>
  <c r="K23" i="29"/>
  <c r="K39" i="29"/>
  <c r="G9" i="29"/>
  <c r="G81" i="29"/>
  <c r="H100" i="29"/>
  <c r="H11" i="29"/>
  <c r="G39" i="29"/>
  <c r="I154" i="29"/>
  <c r="K127" i="29"/>
  <c r="K9" i="29"/>
  <c r="G154" i="29"/>
  <c r="G50" i="29"/>
  <c r="I16" i="29"/>
  <c r="B150" i="29"/>
  <c r="B23" i="29"/>
  <c r="K161" i="29"/>
  <c r="K152" i="29"/>
  <c r="K177" i="29"/>
  <c r="K165" i="29"/>
  <c r="K167" i="29"/>
  <c r="B11" i="29"/>
  <c r="G163" i="29"/>
  <c r="G65" i="29"/>
  <c r="G37" i="29"/>
  <c r="I31" i="29"/>
  <c r="I39" i="29"/>
  <c r="I165" i="29"/>
  <c r="I159" i="29"/>
  <c r="H154" i="29"/>
  <c r="H81" i="29"/>
  <c r="B81" i="29"/>
  <c r="K31" i="29"/>
  <c r="K54" i="29"/>
  <c r="B167" i="29"/>
  <c r="K159" i="29"/>
  <c r="K50" i="29"/>
  <c r="H31" i="29"/>
  <c r="H201" i="29"/>
  <c r="H165" i="29"/>
  <c r="H163" i="29"/>
  <c r="K43" i="29"/>
  <c r="G8" i="29"/>
  <c r="G150" i="29"/>
  <c r="G125" i="29"/>
  <c r="I173" i="29"/>
  <c r="H177" i="29"/>
  <c r="H90" i="29"/>
  <c r="G112" i="29"/>
  <c r="K188" i="29"/>
  <c r="K112" i="29"/>
  <c r="B171" i="29"/>
  <c r="K75" i="29"/>
  <c r="I61" i="29"/>
  <c r="H182" i="29"/>
  <c r="I166" i="29"/>
  <c r="H166" i="29"/>
  <c r="K45" i="29"/>
  <c r="G155" i="29"/>
  <c r="H110" i="29"/>
  <c r="K69" i="29"/>
  <c r="B84" i="29"/>
  <c r="B107" i="29"/>
  <c r="B75" i="29"/>
  <c r="K73" i="29"/>
  <c r="H96" i="29"/>
  <c r="G45" i="29"/>
  <c r="G99" i="29"/>
  <c r="H75" i="29"/>
  <c r="H186" i="29"/>
  <c r="K19" i="29"/>
  <c r="I69" i="29"/>
  <c r="H19" i="29"/>
  <c r="K107" i="29"/>
  <c r="B96" i="29"/>
  <c r="B128" i="29"/>
  <c r="B166" i="29"/>
  <c r="K99" i="29"/>
  <c r="H73" i="29"/>
  <c r="G96" i="29"/>
  <c r="G110" i="29"/>
  <c r="I75" i="29"/>
  <c r="I22" i="29"/>
  <c r="J56" i="29"/>
  <c r="J49" i="29"/>
  <c r="H74" i="29"/>
  <c r="J74" i="29"/>
  <c r="B78" i="29"/>
  <c r="J78" i="29"/>
  <c r="B61" i="29"/>
  <c r="K89" i="29"/>
  <c r="B63" i="29"/>
  <c r="B32" i="29"/>
  <c r="B92" i="29"/>
  <c r="B49" i="29"/>
  <c r="B110" i="29"/>
  <c r="K62" i="29"/>
  <c r="G70" i="29"/>
  <c r="H61" i="29"/>
  <c r="I84" i="29"/>
  <c r="I79" i="29"/>
  <c r="G100" i="29"/>
  <c r="G79" i="29"/>
  <c r="H69" i="29"/>
  <c r="G62" i="29"/>
  <c r="G28" i="29"/>
  <c r="H191" i="29"/>
  <c r="I121" i="29"/>
  <c r="I28" i="29"/>
  <c r="H62" i="29"/>
  <c r="H49" i="29"/>
  <c r="I32" i="29"/>
  <c r="H59" i="29"/>
  <c r="G91" i="29"/>
  <c r="K195" i="29"/>
  <c r="J195" i="29"/>
  <c r="J4" i="29"/>
  <c r="I138" i="29"/>
  <c r="J138" i="29"/>
  <c r="J145" i="29"/>
  <c r="K151" i="29"/>
  <c r="J151" i="29"/>
  <c r="J5" i="29"/>
  <c r="B188" i="29"/>
  <c r="J188" i="29"/>
  <c r="J17" i="29"/>
  <c r="J46" i="29"/>
  <c r="G182" i="29"/>
  <c r="J182" i="29"/>
  <c r="H187" i="29"/>
  <c r="J187" i="29"/>
  <c r="J6" i="29"/>
  <c r="J41" i="29"/>
  <c r="J13" i="29"/>
  <c r="J18" i="29"/>
  <c r="K192" i="29"/>
  <c r="J192" i="29"/>
  <c r="I196" i="29"/>
  <c r="J196" i="29"/>
  <c r="G131" i="29"/>
  <c r="J131" i="29"/>
  <c r="B186" i="29"/>
  <c r="B69" i="29"/>
  <c r="K84" i="29"/>
  <c r="K82" i="29"/>
  <c r="K63" i="29"/>
  <c r="K22" i="29"/>
  <c r="K92" i="29"/>
  <c r="B62" i="29"/>
  <c r="K70" i="29"/>
  <c r="G14" i="29"/>
  <c r="G61" i="29"/>
  <c r="H84" i="29"/>
  <c r="G80" i="29"/>
  <c r="G49" i="29"/>
  <c r="G69" i="29"/>
  <c r="G121" i="29"/>
  <c r="G186" i="29"/>
  <c r="H72" i="29"/>
  <c r="I62" i="29"/>
  <c r="H99" i="29"/>
  <c r="H51" i="29"/>
  <c r="J12" i="29"/>
  <c r="J24" i="29"/>
  <c r="J37" i="29"/>
  <c r="J55" i="29"/>
  <c r="J11" i="29"/>
  <c r="J31" i="29"/>
  <c r="J23" i="29"/>
  <c r="J54" i="29"/>
  <c r="J39" i="29"/>
  <c r="J16" i="29"/>
  <c r="J19" i="29"/>
  <c r="J32" i="29"/>
  <c r="B30" i="29"/>
  <c r="J30" i="29"/>
  <c r="J29" i="29"/>
  <c r="B19" i="29"/>
  <c r="K61" i="29"/>
  <c r="K79" i="29"/>
  <c r="K164" i="29"/>
  <c r="K49" i="29"/>
  <c r="K128" i="29"/>
  <c r="G19" i="29"/>
  <c r="G84" i="29"/>
  <c r="G63" i="29"/>
  <c r="H112" i="29"/>
  <c r="I96" i="29"/>
  <c r="I49" i="29"/>
  <c r="J26" i="29"/>
  <c r="J28" i="29"/>
  <c r="J35" i="29"/>
  <c r="J40" i="29"/>
  <c r="J53" i="29"/>
  <c r="J60" i="29"/>
  <c r="J21" i="29"/>
  <c r="A207" i="27"/>
  <c r="G48" i="29"/>
  <c r="G83" i="29"/>
  <c r="A114" i="27"/>
  <c r="A121" i="27"/>
  <c r="A214" i="27"/>
  <c r="G129" i="29"/>
  <c r="A160" i="27"/>
  <c r="A137" i="27"/>
  <c r="I160" i="29"/>
  <c r="A191" i="27"/>
  <c r="A168" i="27"/>
  <c r="A189" i="27"/>
  <c r="A97" i="27"/>
  <c r="G143" i="29"/>
  <c r="A174" i="27"/>
  <c r="A171" i="27"/>
  <c r="K137" i="29"/>
  <c r="B182" i="29"/>
  <c r="K187" i="29"/>
  <c r="K30" i="29"/>
  <c r="G74" i="29"/>
  <c r="G30" i="29"/>
  <c r="I187" i="29"/>
  <c r="H160" i="29"/>
  <c r="I129" i="29"/>
  <c r="H30" i="29"/>
  <c r="A221" i="27"/>
  <c r="H43" i="29"/>
  <c r="A204" i="27"/>
  <c r="G102" i="29"/>
  <c r="A133" i="27"/>
  <c r="A179" i="27"/>
  <c r="A156" i="27"/>
  <c r="A96" i="27"/>
  <c r="A165" i="27"/>
  <c r="A178" i="27"/>
  <c r="A228" i="27"/>
  <c r="A173" i="27"/>
  <c r="B161" i="29"/>
  <c r="A192" i="27"/>
  <c r="G177" i="29"/>
  <c r="A208" i="27"/>
  <c r="G67" i="29"/>
  <c r="A98" i="27"/>
  <c r="A183" i="27"/>
  <c r="A177" i="27"/>
  <c r="A132" i="27"/>
  <c r="A157" i="27"/>
  <c r="H10" i="29"/>
  <c r="A210" i="27"/>
  <c r="K52" i="29"/>
  <c r="B34" i="29"/>
  <c r="A206" i="27"/>
  <c r="I144" i="29"/>
  <c r="A175" i="27"/>
  <c r="K8" i="29"/>
  <c r="A187" i="27"/>
  <c r="G87" i="29"/>
  <c r="A118" i="27"/>
  <c r="I107" i="29"/>
  <c r="A138" i="27"/>
  <c r="I168" i="29"/>
  <c r="A199" i="27"/>
  <c r="I155" i="29"/>
  <c r="A186" i="27"/>
  <c r="H185" i="29"/>
  <c r="A216" i="27"/>
  <c r="B42" i="29"/>
  <c r="A211" i="27"/>
  <c r="A197" i="27"/>
  <c r="A231" i="27"/>
  <c r="A201" i="27"/>
  <c r="A106" i="27"/>
  <c r="G44" i="29"/>
  <c r="K103" i="29"/>
  <c r="A134" i="27"/>
  <c r="H4" i="29"/>
  <c r="H198" i="29"/>
  <c r="A229" i="27"/>
  <c r="K145" i="29"/>
  <c r="A176" i="27"/>
  <c r="H150" i="29"/>
  <c r="A181" i="27"/>
  <c r="G71" i="29"/>
  <c r="A102" i="27"/>
  <c r="H17" i="29"/>
  <c r="A213" i="27"/>
  <c r="I73" i="29"/>
  <c r="A104" i="27"/>
  <c r="A223" i="27"/>
  <c r="A105" i="27"/>
  <c r="A140" i="27"/>
  <c r="G111" i="29"/>
  <c r="A142" i="27"/>
  <c r="A162" i="27"/>
  <c r="B129" i="29"/>
  <c r="B66" i="29"/>
  <c r="G66" i="29"/>
  <c r="I5" i="29"/>
  <c r="G145" i="29"/>
  <c r="G17" i="29"/>
  <c r="G198" i="29"/>
  <c r="I182" i="29"/>
  <c r="K162" i="29"/>
  <c r="A193" i="27"/>
  <c r="A220" i="27"/>
  <c r="A205" i="27"/>
  <c r="A145" i="27"/>
  <c r="A111" i="27"/>
  <c r="A131" i="27"/>
  <c r="G113" i="29"/>
  <c r="A144" i="27"/>
  <c r="A103" i="27"/>
  <c r="G33" i="29"/>
  <c r="I14" i="29"/>
  <c r="A222" i="27"/>
  <c r="G25" i="29"/>
  <c r="H15" i="29"/>
  <c r="A122" i="27"/>
  <c r="I7" i="29"/>
  <c r="A125" i="27"/>
  <c r="B85" i="29"/>
  <c r="A116" i="27"/>
  <c r="H123" i="29"/>
  <c r="A154" i="27"/>
  <c r="I153" i="29"/>
  <c r="A184" i="27"/>
  <c r="I57" i="29"/>
  <c r="B77" i="29"/>
  <c r="A108" i="27"/>
  <c r="B97" i="29"/>
  <c r="A128" i="27"/>
  <c r="A200" i="27"/>
  <c r="B120" i="29"/>
  <c r="A151" i="27"/>
  <c r="A149" i="27"/>
  <c r="A126" i="27"/>
  <c r="B199" i="29"/>
  <c r="A230" i="27"/>
  <c r="A224" i="27"/>
  <c r="A172" i="27"/>
  <c r="A158" i="27"/>
  <c r="A198" i="27"/>
  <c r="G108" i="29"/>
  <c r="A139" i="27"/>
  <c r="A147" i="27"/>
  <c r="B9" i="29"/>
  <c r="I172" i="29"/>
  <c r="A203" i="27"/>
  <c r="I93" i="29"/>
  <c r="A124" i="27"/>
  <c r="A190" i="27"/>
  <c r="A232" i="27"/>
  <c r="A196" i="27"/>
  <c r="A136" i="27"/>
  <c r="A112" i="27"/>
  <c r="K163" i="29"/>
  <c r="A194" i="27"/>
  <c r="A185" i="27"/>
  <c r="B27" i="29"/>
  <c r="A163" i="27"/>
  <c r="A226" i="27"/>
  <c r="A161" i="27"/>
  <c r="A99" i="27"/>
  <c r="A169" i="27"/>
  <c r="A182" i="27"/>
  <c r="A170" i="27"/>
  <c r="I188" i="29"/>
  <c r="A219" i="27"/>
  <c r="H45" i="29"/>
  <c r="A212" i="27"/>
  <c r="A188" i="27"/>
  <c r="G187" i="29"/>
  <c r="A218" i="27"/>
  <c r="G32" i="29"/>
  <c r="A227" i="27"/>
  <c r="G78" i="29"/>
  <c r="A109" i="27"/>
  <c r="I30" i="29"/>
  <c r="A146" i="27"/>
  <c r="K198" i="29"/>
  <c r="B17" i="29"/>
  <c r="B145" i="29"/>
  <c r="B181" i="29"/>
  <c r="B5" i="29"/>
  <c r="B198" i="29"/>
  <c r="K196" i="29"/>
  <c r="B45" i="29"/>
  <c r="K150" i="29"/>
  <c r="G196" i="29"/>
  <c r="H109" i="29"/>
  <c r="I145" i="29"/>
  <c r="G5" i="29"/>
  <c r="G72" i="29"/>
  <c r="H173" i="29"/>
  <c r="G137" i="29"/>
  <c r="A155" i="27"/>
  <c r="A123" i="27"/>
  <c r="G22" i="29"/>
  <c r="I171" i="29"/>
  <c r="A202" i="27"/>
  <c r="A101" i="27"/>
  <c r="G133" i="29"/>
  <c r="A164" i="27"/>
  <c r="G86" i="29"/>
  <c r="A117" i="27"/>
  <c r="A127" i="27"/>
  <c r="A110" i="27"/>
  <c r="B194" i="29"/>
  <c r="A225" i="27"/>
  <c r="A166" i="27"/>
  <c r="A153" i="27"/>
  <c r="G64" i="29"/>
  <c r="A95" i="27"/>
  <c r="I63" i="29"/>
  <c r="A94" i="27"/>
  <c r="A159" i="27"/>
  <c r="A120" i="27"/>
  <c r="A195" i="27"/>
  <c r="A100" i="27"/>
  <c r="A141" i="27"/>
  <c r="A93" i="27"/>
  <c r="I112" i="29"/>
  <c r="A143" i="27"/>
  <c r="B121" i="29"/>
  <c r="A152" i="27"/>
  <c r="I99" i="29"/>
  <c r="A130" i="27"/>
  <c r="I186" i="29"/>
  <c r="A217" i="27"/>
  <c r="A215" i="27"/>
  <c r="A113" i="27"/>
  <c r="A92" i="27"/>
  <c r="A115" i="27"/>
  <c r="K119" i="29"/>
  <c r="A150" i="27"/>
  <c r="G59" i="29"/>
  <c r="A148" i="27"/>
  <c r="B178" i="29"/>
  <c r="A209" i="27"/>
  <c r="H98" i="29"/>
  <c r="A129" i="27"/>
  <c r="A107" i="27"/>
  <c r="A167" i="27"/>
  <c r="A119" i="27"/>
  <c r="B51" i="29"/>
  <c r="B47" i="29"/>
  <c r="G104" i="29"/>
  <c r="A135" i="27"/>
  <c r="G3" i="29"/>
  <c r="A180" i="27"/>
  <c r="K47" i="29"/>
  <c r="B71" i="29"/>
  <c r="K160" i="29"/>
  <c r="H86" i="29"/>
  <c r="B177" i="29"/>
  <c r="B112" i="29"/>
  <c r="K56" i="29"/>
  <c r="B43" i="29"/>
  <c r="K14" i="29"/>
  <c r="K17" i="29"/>
  <c r="K186" i="29"/>
  <c r="B87" i="29"/>
  <c r="K129" i="29"/>
  <c r="K171" i="29"/>
  <c r="B143" i="29"/>
  <c r="K32" i="29"/>
  <c r="B22" i="29"/>
  <c r="B187" i="29"/>
  <c r="B53" i="29"/>
  <c r="B72" i="29"/>
  <c r="K51" i="29"/>
  <c r="B33" i="29"/>
  <c r="K155" i="29"/>
  <c r="B91" i="29"/>
  <c r="K121" i="29"/>
  <c r="B99" i="29"/>
  <c r="G165" i="29"/>
  <c r="I56" i="29"/>
  <c r="I45" i="29"/>
  <c r="I17" i="29"/>
  <c r="I198" i="29"/>
  <c r="H121" i="29"/>
  <c r="H22" i="29"/>
  <c r="H63" i="29"/>
  <c r="I43" i="29"/>
  <c r="B108" i="29"/>
  <c r="G114" i="29"/>
  <c r="K15" i="29"/>
  <c r="B82" i="29"/>
  <c r="K64" i="29"/>
  <c r="K102" i="29"/>
  <c r="I33" i="29"/>
  <c r="G56" i="29"/>
  <c r="H171" i="29"/>
  <c r="I72" i="29"/>
  <c r="K34" i="29"/>
  <c r="K25" i="29"/>
  <c r="H52" i="29"/>
  <c r="H67" i="29"/>
  <c r="I70" i="29"/>
  <c r="B70" i="29"/>
  <c r="I151" i="29"/>
  <c r="H151" i="29"/>
  <c r="I161" i="29"/>
  <c r="G161" i="29"/>
  <c r="I50" i="29"/>
  <c r="B50" i="29"/>
  <c r="G73" i="29"/>
  <c r="B73" i="29"/>
  <c r="G167" i="29"/>
  <c r="H155" i="29"/>
  <c r="B155" i="29"/>
  <c r="I66" i="29"/>
  <c r="H66" i="29"/>
  <c r="K66" i="29"/>
  <c r="G166" i="29"/>
  <c r="K166" i="29"/>
  <c r="I149" i="29"/>
  <c r="G149" i="29"/>
  <c r="I68" i="29"/>
  <c r="K68" i="29"/>
  <c r="I141" i="29"/>
  <c r="K67" i="29"/>
  <c r="K200" i="29"/>
  <c r="K44" i="29"/>
  <c r="H56" i="29"/>
  <c r="G171" i="29"/>
  <c r="I67" i="29"/>
  <c r="G151" i="29"/>
  <c r="I60" i="29"/>
  <c r="B60" i="29"/>
  <c r="G36" i="29"/>
  <c r="H36" i="29"/>
  <c r="K2" i="29"/>
  <c r="A33" i="27"/>
  <c r="I20" i="29"/>
  <c r="A51" i="27"/>
  <c r="H134" i="29"/>
  <c r="H94" i="29"/>
  <c r="G94" i="29"/>
  <c r="K94" i="29"/>
  <c r="K57" i="29"/>
  <c r="A88" i="27"/>
  <c r="H126" i="29"/>
  <c r="G126" i="29"/>
  <c r="G179" i="29"/>
  <c r="A77" i="27"/>
  <c r="I46" i="29"/>
  <c r="K46" i="29"/>
  <c r="H46" i="29"/>
  <c r="I157" i="29"/>
  <c r="B144" i="29"/>
  <c r="G156" i="29"/>
  <c r="H156" i="29"/>
  <c r="I156" i="29"/>
  <c r="K156" i="29"/>
  <c r="I87" i="29"/>
  <c r="I6" i="29"/>
  <c r="A37" i="27"/>
  <c r="H6" i="29"/>
  <c r="G6" i="29"/>
  <c r="G109" i="29"/>
  <c r="B115" i="29"/>
  <c r="G115" i="29"/>
  <c r="K115" i="29"/>
  <c r="G170" i="29"/>
  <c r="H170" i="29"/>
  <c r="B170" i="29"/>
  <c r="A60" i="27"/>
  <c r="G29" i="29"/>
  <c r="H29" i="29"/>
  <c r="I13" i="29"/>
  <c r="A44" i="27"/>
  <c r="B133" i="29"/>
  <c r="B179" i="29"/>
  <c r="K158" i="29"/>
  <c r="K109" i="29"/>
  <c r="B29" i="29"/>
  <c r="B160" i="29"/>
  <c r="I108" i="29"/>
  <c r="I106" i="29"/>
  <c r="I94" i="29"/>
  <c r="I124" i="29"/>
  <c r="A58" i="27"/>
  <c r="H148" i="29"/>
  <c r="A46" i="27"/>
  <c r="G15" i="29"/>
  <c r="I15" i="29"/>
  <c r="I64" i="29"/>
  <c r="B64" i="29"/>
  <c r="G77" i="29"/>
  <c r="K77" i="29"/>
  <c r="H77" i="29"/>
  <c r="H169" i="29"/>
  <c r="A83" i="27"/>
  <c r="I52" i="29"/>
  <c r="G52" i="29"/>
  <c r="H184" i="29"/>
  <c r="B184" i="29"/>
  <c r="B193" i="29"/>
  <c r="G193" i="29"/>
  <c r="B98" i="29"/>
  <c r="K98" i="29"/>
  <c r="I9" i="29"/>
  <c r="A40" i="27"/>
  <c r="A72" i="27"/>
  <c r="I41" i="29"/>
  <c r="G41" i="29"/>
  <c r="K41" i="29"/>
  <c r="A34" i="27"/>
  <c r="H3" i="29"/>
  <c r="B3" i="29"/>
  <c r="B13" i="29"/>
  <c r="K133" i="29"/>
  <c r="B106" i="29"/>
  <c r="B83" i="29"/>
  <c r="K48" i="29"/>
  <c r="B6" i="29"/>
  <c r="B158" i="29"/>
  <c r="K93" i="29"/>
  <c r="K108" i="29"/>
  <c r="K27" i="29"/>
  <c r="B168" i="29"/>
  <c r="K29" i="29"/>
  <c r="B156" i="29"/>
  <c r="B68" i="29"/>
  <c r="K126" i="29"/>
  <c r="H116" i="29"/>
  <c r="H41" i="29"/>
  <c r="G60" i="29"/>
  <c r="G13" i="29"/>
  <c r="G46" i="29"/>
  <c r="H13" i="29"/>
  <c r="H9" i="29"/>
  <c r="I126" i="29"/>
  <c r="I27" i="29"/>
  <c r="K132" i="29"/>
  <c r="A79" i="27"/>
  <c r="I18" i="29"/>
  <c r="A49" i="27"/>
  <c r="H18" i="29"/>
  <c r="I86" i="29"/>
  <c r="K86" i="29"/>
  <c r="I83" i="29"/>
  <c r="H83" i="29"/>
  <c r="I58" i="29"/>
  <c r="A89" i="27"/>
  <c r="I85" i="29"/>
  <c r="G85" i="29"/>
  <c r="H71" i="29"/>
  <c r="K71" i="29"/>
  <c r="G101" i="29"/>
  <c r="H101" i="29"/>
  <c r="G10" i="29"/>
  <c r="A41" i="27"/>
  <c r="I10" i="29"/>
  <c r="H95" i="29"/>
  <c r="K95" i="29"/>
  <c r="I8" i="29"/>
  <c r="A39" i="27"/>
  <c r="H8" i="29"/>
  <c r="I158" i="29"/>
  <c r="H108" i="29"/>
  <c r="I42" i="29"/>
  <c r="A73" i="27"/>
  <c r="G42" i="29"/>
  <c r="H180" i="29"/>
  <c r="B180" i="29"/>
  <c r="G180" i="29"/>
  <c r="H143" i="29"/>
  <c r="A91" i="27"/>
  <c r="H60" i="29"/>
  <c r="A78" i="27"/>
  <c r="I47" i="29"/>
  <c r="G47" i="29"/>
  <c r="A67" i="27"/>
  <c r="K36" i="29"/>
  <c r="I36" i="29"/>
  <c r="K124" i="29"/>
  <c r="B101" i="29"/>
  <c r="K87" i="29"/>
  <c r="K143" i="29"/>
  <c r="K180" i="29"/>
  <c r="K170" i="29"/>
  <c r="K18" i="29"/>
  <c r="H48" i="29"/>
  <c r="H87" i="29"/>
  <c r="H47" i="29"/>
  <c r="A55" i="27"/>
  <c r="H24" i="29"/>
  <c r="B24" i="29"/>
  <c r="G24" i="29"/>
  <c r="K24" i="29"/>
  <c r="I4" i="29"/>
  <c r="A35" i="27"/>
  <c r="B4" i="29"/>
  <c r="K4" i="29"/>
  <c r="H68" i="29"/>
  <c r="H25" i="29"/>
  <c r="A56" i="27"/>
  <c r="I25" i="29"/>
  <c r="H194" i="29"/>
  <c r="K194" i="29"/>
  <c r="I97" i="29"/>
  <c r="G97" i="29"/>
  <c r="H97" i="29"/>
  <c r="A65" i="27"/>
  <c r="H34" i="29"/>
  <c r="I34" i="29"/>
  <c r="G34" i="29"/>
  <c r="G82" i="29"/>
  <c r="I82" i="29"/>
  <c r="H82" i="29"/>
  <c r="H119" i="29"/>
  <c r="G119" i="29"/>
  <c r="G93" i="29"/>
  <c r="A75" i="27"/>
  <c r="H44" i="29"/>
  <c r="I44" i="29"/>
  <c r="I38" i="29"/>
  <c r="A69" i="27"/>
  <c r="K38" i="29"/>
  <c r="K178" i="29"/>
  <c r="K97" i="29"/>
  <c r="B67" i="29"/>
  <c r="K83" i="29"/>
  <c r="K134" i="29"/>
  <c r="K42" i="29"/>
  <c r="K58" i="29"/>
  <c r="B185" i="29"/>
  <c r="B15" i="29"/>
  <c r="K20" i="29"/>
  <c r="K193" i="29"/>
  <c r="B25" i="29"/>
  <c r="B109" i="29"/>
  <c r="K118" i="29"/>
  <c r="B46" i="29"/>
  <c r="K3" i="29"/>
  <c r="K116" i="29"/>
  <c r="B36" i="29"/>
  <c r="K85" i="29"/>
  <c r="B38" i="29"/>
  <c r="K60" i="29"/>
  <c r="G98" i="29"/>
  <c r="H93" i="29"/>
  <c r="I109" i="29"/>
  <c r="G4" i="29"/>
  <c r="G135" i="29"/>
  <c r="I29" i="29"/>
  <c r="G38" i="29"/>
  <c r="G132" i="29"/>
  <c r="G68" i="29"/>
  <c r="I77" i="29"/>
  <c r="I179" i="29"/>
  <c r="I24" i="29"/>
  <c r="G57" i="29"/>
  <c r="H64" i="29"/>
  <c r="H178" i="29"/>
  <c r="I115" i="29"/>
  <c r="H158" i="29"/>
  <c r="G144" i="29"/>
  <c r="H42" i="29"/>
  <c r="A43" i="27"/>
  <c r="A68" i="27"/>
  <c r="H79" i="29"/>
  <c r="A86" i="27"/>
  <c r="I90" i="29"/>
  <c r="H5" i="29"/>
  <c r="A36" i="27"/>
  <c r="I11" i="29"/>
  <c r="A42" i="27"/>
  <c r="I89" i="29"/>
  <c r="A80" i="27"/>
  <c r="A57" i="27"/>
  <c r="A59" i="27"/>
  <c r="I35" i="29"/>
  <c r="A66" i="27"/>
  <c r="H23" i="29"/>
  <c r="A54" i="27"/>
  <c r="A85" i="27"/>
  <c r="H39" i="29"/>
  <c r="A70" i="27"/>
  <c r="H76" i="29"/>
  <c r="A71" i="27"/>
  <c r="H16" i="29"/>
  <c r="A47" i="27"/>
  <c r="I81" i="29"/>
  <c r="A74" i="27"/>
  <c r="A53" i="27"/>
  <c r="A87" i="27"/>
  <c r="H70" i="29"/>
  <c r="H33" i="29"/>
  <c r="A64" i="27"/>
  <c r="H14" i="29"/>
  <c r="A45" i="27"/>
  <c r="I19" i="29"/>
  <c r="A50" i="27"/>
  <c r="H7" i="29"/>
  <c r="A38" i="27"/>
  <c r="A76" i="27"/>
  <c r="A48" i="27"/>
  <c r="A81" i="27"/>
  <c r="A62" i="27"/>
  <c r="A90" i="27"/>
  <c r="A63" i="27"/>
  <c r="A61" i="27"/>
  <c r="A84" i="27"/>
  <c r="A82" i="27"/>
  <c r="G75" i="29"/>
  <c r="H21" i="29"/>
  <c r="A52" i="27"/>
  <c r="K189" i="29"/>
  <c r="I195" i="29"/>
  <c r="H197" i="29"/>
  <c r="I183" i="29"/>
  <c r="G199" i="29"/>
  <c r="B200" i="29"/>
  <c r="K183" i="29"/>
  <c r="G185" i="29"/>
  <c r="G200" i="29"/>
  <c r="G184" i="29"/>
  <c r="I184" i="29"/>
  <c r="I200" i="29"/>
  <c r="I191" i="29"/>
  <c r="K199" i="29"/>
  <c r="I199" i="29"/>
  <c r="H199" i="29"/>
  <c r="K185" i="29"/>
  <c r="B195" i="29"/>
  <c r="K197" i="29"/>
  <c r="K184" i="29"/>
  <c r="G195" i="29"/>
  <c r="H200" i="29"/>
  <c r="I185" i="29"/>
  <c r="I194" i="29"/>
  <c r="G194" i="29"/>
  <c r="H189" i="29"/>
  <c r="H193" i="29"/>
  <c r="I193" i="29"/>
  <c r="H188" i="29"/>
  <c r="K172" i="29"/>
  <c r="B147" i="29"/>
  <c r="B142" i="29"/>
  <c r="K141" i="29"/>
  <c r="B102" i="29"/>
  <c r="B114" i="29"/>
  <c r="I105" i="29"/>
  <c r="G120" i="29"/>
  <c r="K105" i="29"/>
  <c r="G141" i="29"/>
  <c r="I174" i="29"/>
  <c r="K174" i="29"/>
  <c r="G174" i="29"/>
  <c r="G103" i="29"/>
  <c r="B103" i="29"/>
  <c r="I114" i="29"/>
  <c r="K114" i="29"/>
  <c r="H102" i="29"/>
  <c r="I102" i="29"/>
  <c r="B148" i="29"/>
  <c r="G148" i="29"/>
  <c r="K148" i="29"/>
  <c r="H130" i="29"/>
  <c r="B130" i="29"/>
  <c r="I130" i="29"/>
  <c r="K130" i="29"/>
  <c r="K147" i="29"/>
  <c r="G147" i="29"/>
  <c r="H147" i="29"/>
  <c r="I147" i="29"/>
  <c r="G142" i="29"/>
  <c r="I142" i="29"/>
  <c r="H142" i="29"/>
  <c r="K142" i="29"/>
  <c r="K135" i="29"/>
  <c r="H135" i="29"/>
  <c r="I122" i="29"/>
  <c r="B122" i="29"/>
  <c r="G122" i="29"/>
  <c r="K122" i="29"/>
  <c r="B123" i="29"/>
  <c r="G139" i="29"/>
  <c r="H139" i="29"/>
  <c r="B139" i="29"/>
  <c r="G153" i="29"/>
  <c r="B153" i="29"/>
  <c r="K153" i="29"/>
  <c r="G169" i="29"/>
  <c r="B169" i="29"/>
  <c r="I120" i="29"/>
  <c r="K120" i="29"/>
  <c r="I175" i="29"/>
  <c r="H175" i="29"/>
  <c r="K175" i="29"/>
  <c r="B175" i="29"/>
  <c r="H141" i="29"/>
  <c r="B141" i="29"/>
  <c r="I119" i="29"/>
  <c r="B119" i="29"/>
  <c r="G168" i="29"/>
  <c r="K168" i="29"/>
  <c r="H168" i="29"/>
  <c r="I116" i="29"/>
  <c r="B116" i="29"/>
  <c r="G116" i="29"/>
  <c r="H172" i="29"/>
  <c r="B172" i="29"/>
  <c r="H140" i="29"/>
  <c r="B140" i="29"/>
  <c r="I140" i="29"/>
  <c r="H111" i="29"/>
  <c r="I111" i="29"/>
  <c r="B111" i="29"/>
  <c r="H105" i="29"/>
  <c r="B105" i="29"/>
  <c r="G175" i="29"/>
  <c r="H114" i="29"/>
  <c r="B135" i="29"/>
  <c r="K140" i="29"/>
  <c r="K169" i="29"/>
  <c r="B174" i="29"/>
  <c r="K139" i="29"/>
  <c r="K111" i="29"/>
  <c r="G172" i="29"/>
  <c r="G140" i="29"/>
  <c r="I148" i="29"/>
  <c r="G130" i="29"/>
  <c r="I135" i="29"/>
  <c r="G105" i="29"/>
  <c r="H120" i="29"/>
  <c r="G176" i="29"/>
  <c r="G173" i="29"/>
  <c r="H181" i="29"/>
  <c r="I127" i="29"/>
  <c r="K181" i="29"/>
  <c r="B138" i="29"/>
  <c r="B137" i="29"/>
  <c r="K154" i="29"/>
  <c r="K117" i="29"/>
  <c r="B131" i="29"/>
  <c r="G127" i="29"/>
  <c r="G164" i="29"/>
  <c r="G181" i="29"/>
  <c r="I110" i="29"/>
  <c r="I137" i="29"/>
  <c r="H137" i="29"/>
  <c r="I162" i="29"/>
  <c r="H145" i="29"/>
  <c r="H161" i="29"/>
  <c r="H129" i="29"/>
  <c r="H167" i="29"/>
  <c r="H149" i="29"/>
  <c r="H152" i="29"/>
  <c r="B146" i="29"/>
  <c r="H164" i="29"/>
  <c r="H136" i="29"/>
  <c r="I163" i="29"/>
  <c r="B154" i="29"/>
  <c r="K136" i="29"/>
  <c r="K110" i="29"/>
  <c r="B163" i="29"/>
  <c r="H125" i="29"/>
  <c r="H107" i="29"/>
  <c r="G152" i="29"/>
  <c r="I181" i="29"/>
  <c r="I117" i="29"/>
  <c r="I131" i="29"/>
  <c r="H131" i="29"/>
  <c r="I136" i="29"/>
  <c r="H132" i="29"/>
  <c r="H133" i="29"/>
  <c r="I134" i="29"/>
  <c r="H118" i="29"/>
  <c r="G157" i="29"/>
  <c r="G158" i="29"/>
  <c r="I178" i="29"/>
  <c r="I180" i="29"/>
  <c r="I143" i="29"/>
  <c r="H115" i="29"/>
  <c r="I170" i="29"/>
  <c r="B65" i="29"/>
  <c r="B176" i="29"/>
  <c r="B55" i="29"/>
  <c r="B173" i="29"/>
  <c r="K96" i="29"/>
  <c r="K146" i="29"/>
  <c r="B164" i="29"/>
  <c r="B100" i="29"/>
  <c r="K12" i="29"/>
  <c r="B183" i="29"/>
  <c r="K11" i="29"/>
  <c r="K125" i="29"/>
  <c r="B189" i="29"/>
  <c r="B95" i="29"/>
  <c r="B10" i="29"/>
  <c r="B57" i="29"/>
  <c r="K37" i="29"/>
  <c r="B197" i="29"/>
  <c r="B90" i="29"/>
  <c r="B18" i="29"/>
  <c r="B80" i="29"/>
  <c r="B132" i="29"/>
  <c r="B157" i="29"/>
  <c r="K190" i="29"/>
  <c r="K144" i="29"/>
  <c r="K88" i="29"/>
  <c r="I76" i="29"/>
  <c r="G76" i="29"/>
  <c r="G136" i="29"/>
  <c r="I88" i="29"/>
  <c r="I40" i="29"/>
  <c r="I133" i="29"/>
  <c r="G134" i="29"/>
  <c r="G90" i="29"/>
  <c r="G58" i="29"/>
  <c r="I197" i="29"/>
  <c r="I132" i="29"/>
  <c r="H80" i="29"/>
  <c r="I125" i="29"/>
  <c r="G18" i="29"/>
  <c r="I101" i="29"/>
  <c r="H195" i="29"/>
  <c r="G20" i="29"/>
  <c r="H37" i="29"/>
  <c r="G191" i="29"/>
  <c r="G138" i="29"/>
  <c r="H65" i="29"/>
  <c r="I71" i="29"/>
  <c r="H85" i="29"/>
  <c r="H106" i="29"/>
  <c r="G117" i="29"/>
  <c r="H192" i="29"/>
  <c r="H159" i="29"/>
  <c r="H54" i="29"/>
  <c r="I201" i="29"/>
  <c r="G183" i="29"/>
  <c r="H157" i="29"/>
  <c r="H196" i="29"/>
  <c r="I55" i="29"/>
  <c r="G55" i="29"/>
  <c r="G190" i="29"/>
  <c r="K106" i="29"/>
  <c r="B124" i="29"/>
  <c r="B134" i="29"/>
  <c r="B152" i="29"/>
  <c r="B48" i="29"/>
  <c r="K65" i="29"/>
  <c r="K201" i="29"/>
  <c r="K179" i="29"/>
  <c r="B196" i="29"/>
  <c r="B58" i="29"/>
  <c r="B89" i="29"/>
  <c r="K176" i="29"/>
  <c r="B79" i="29"/>
  <c r="K101" i="29"/>
  <c r="B127" i="29"/>
  <c r="B20" i="29"/>
  <c r="B54" i="29"/>
  <c r="K173" i="29"/>
  <c r="B118" i="29"/>
  <c r="B136" i="29"/>
  <c r="B159" i="29"/>
  <c r="B125" i="29"/>
  <c r="B192" i="29"/>
  <c r="K10" i="29"/>
  <c r="K40" i="29"/>
  <c r="B8" i="29"/>
  <c r="B86" i="29"/>
  <c r="K90" i="29"/>
  <c r="K80" i="29"/>
  <c r="B16" i="29"/>
  <c r="B94" i="29"/>
  <c r="K157" i="29"/>
  <c r="B190" i="29"/>
  <c r="B126" i="29"/>
  <c r="B74" i="29"/>
  <c r="B88" i="29"/>
  <c r="H88" i="29"/>
  <c r="H40" i="29"/>
  <c r="G16" i="29"/>
  <c r="G159" i="29"/>
  <c r="G201" i="29"/>
  <c r="H20" i="29"/>
  <c r="I65" i="29"/>
  <c r="H138" i="29"/>
  <c r="I80" i="29"/>
  <c r="I48" i="29"/>
  <c r="H179" i="29"/>
  <c r="G106" i="29"/>
  <c r="G160" i="29"/>
  <c r="G118" i="29"/>
  <c r="G95" i="29"/>
  <c r="G197" i="29"/>
  <c r="I118" i="29"/>
  <c r="I164" i="29"/>
  <c r="I176" i="29"/>
  <c r="G43" i="29"/>
  <c r="I95" i="29"/>
  <c r="H89" i="29"/>
  <c r="G89" i="29"/>
  <c r="H58" i="29"/>
  <c r="I192" i="29"/>
  <c r="G107" i="29"/>
  <c r="I74" i="29"/>
  <c r="I152" i="29"/>
  <c r="I54" i="29"/>
  <c r="H55" i="29"/>
  <c r="I150" i="29"/>
  <c r="G7" i="29"/>
  <c r="H144" i="29"/>
  <c r="I91" i="29"/>
  <c r="H176" i="29"/>
  <c r="H127" i="29"/>
  <c r="I177" i="29"/>
  <c r="H38" i="29"/>
  <c r="B12" i="33"/>
  <c r="K12" i="33"/>
  <c r="B80" i="33"/>
  <c r="K80" i="33"/>
  <c r="B48" i="33"/>
  <c r="K48" i="33"/>
  <c r="B20" i="33"/>
  <c r="K20" i="33"/>
  <c r="K18" i="33"/>
  <c r="B18" i="33"/>
  <c r="K65" i="33"/>
  <c r="B65" i="33"/>
  <c r="K37" i="33"/>
  <c r="B37" i="33"/>
  <c r="K79" i="33"/>
  <c r="B79" i="33"/>
  <c r="K55" i="33"/>
  <c r="B55" i="33"/>
  <c r="K58" i="33"/>
  <c r="B58" i="33"/>
  <c r="B5" i="33"/>
  <c r="K5" i="33"/>
  <c r="K11" i="33"/>
  <c r="B11" i="33"/>
  <c r="K71" i="33"/>
  <c r="B71" i="33"/>
  <c r="K57" i="33"/>
  <c r="B57" i="33"/>
  <c r="K49" i="33"/>
  <c r="B49" i="33"/>
  <c r="K69" i="33"/>
  <c r="B69" i="33"/>
  <c r="K10" i="33"/>
  <c r="B10" i="33"/>
  <c r="K62" i="33"/>
  <c r="B62" i="33"/>
  <c r="K26" i="33"/>
  <c r="B26" i="33"/>
  <c r="K46" i="33"/>
  <c r="B46" i="33"/>
  <c r="B28" i="33"/>
  <c r="K28" i="33"/>
  <c r="B35" i="33"/>
  <c r="K35" i="33"/>
  <c r="K23" i="33"/>
  <c r="B23" i="33"/>
  <c r="K61" i="33"/>
  <c r="B61" i="33"/>
  <c r="B8" i="33"/>
  <c r="K8" i="33"/>
  <c r="B59" i="33"/>
  <c r="K59" i="33"/>
  <c r="B32" i="33"/>
  <c r="K32" i="33"/>
  <c r="K66" i="33"/>
  <c r="B66" i="33"/>
  <c r="K9" i="33"/>
  <c r="B9" i="33"/>
  <c r="K78" i="33"/>
  <c r="B78" i="33"/>
  <c r="K30" i="33"/>
  <c r="B30" i="33"/>
  <c r="K41" i="33"/>
  <c r="B41" i="33"/>
  <c r="K53" i="33"/>
  <c r="B53" i="33"/>
  <c r="B51" i="33"/>
  <c r="K51" i="33"/>
  <c r="B75" i="33"/>
  <c r="K75" i="33"/>
  <c r="B44" i="33"/>
  <c r="K44" i="33"/>
  <c r="K21" i="33"/>
  <c r="B21" i="33"/>
  <c r="K38" i="33"/>
  <c r="B38" i="33"/>
  <c r="K3" i="33"/>
  <c r="B3" i="33"/>
  <c r="G12" i="29"/>
  <c r="H12" i="29"/>
  <c r="I12" i="29"/>
  <c r="G124" i="29"/>
  <c r="H124" i="29"/>
  <c r="H190" i="29"/>
  <c r="G189" i="29"/>
  <c r="I92" i="29"/>
  <c r="H183" i="29"/>
  <c r="G11" i="29"/>
  <c r="H146" i="29"/>
  <c r="I146" i="29"/>
  <c r="G146" i="29"/>
  <c r="H57" i="29"/>
  <c r="H78" i="29"/>
  <c r="I78" i="29"/>
  <c r="I3" i="29"/>
  <c r="I189" i="29"/>
  <c r="G92" i="29"/>
  <c r="H92" i="29"/>
  <c r="B27" i="33"/>
  <c r="K27" i="33"/>
  <c r="B43" i="33"/>
  <c r="K43" i="33"/>
  <c r="K22" i="33"/>
  <c r="B22" i="33"/>
  <c r="B56" i="33"/>
  <c r="K56" i="33"/>
  <c r="K70" i="33"/>
  <c r="B70" i="33"/>
  <c r="B24" i="33"/>
  <c r="K24" i="33"/>
  <c r="K4" i="33"/>
  <c r="B4" i="33"/>
  <c r="B72" i="33"/>
  <c r="K72" i="33"/>
  <c r="K33" i="33"/>
  <c r="B33" i="33"/>
  <c r="B68" i="33"/>
  <c r="K68" i="33"/>
  <c r="K14" i="33"/>
  <c r="B14" i="33"/>
  <c r="B19" i="33"/>
  <c r="K19" i="33"/>
  <c r="K25" i="33"/>
  <c r="B25" i="33"/>
  <c r="K15" i="33"/>
  <c r="B15" i="33"/>
  <c r="K7" i="33"/>
  <c r="B7" i="33"/>
  <c r="B64" i="33"/>
  <c r="K64" i="33"/>
  <c r="B67" i="33"/>
  <c r="K67" i="33"/>
  <c r="K63" i="33"/>
  <c r="B63" i="33"/>
  <c r="K77" i="33"/>
  <c r="B77" i="33"/>
  <c r="K45" i="33"/>
  <c r="B45" i="33"/>
  <c r="K17" i="33"/>
  <c r="B17" i="33"/>
  <c r="B52" i="33"/>
  <c r="K52" i="33"/>
  <c r="K34" i="33"/>
  <c r="B34" i="33"/>
  <c r="K50" i="33"/>
  <c r="B50" i="33"/>
  <c r="K31" i="33"/>
  <c r="B31" i="33"/>
  <c r="K73" i="33"/>
  <c r="B73" i="33"/>
  <c r="K54" i="33"/>
  <c r="B54" i="33"/>
  <c r="K39" i="33"/>
  <c r="B39" i="33"/>
  <c r="K74" i="33"/>
  <c r="B74" i="33"/>
  <c r="B76" i="33"/>
  <c r="K76" i="33"/>
  <c r="K42" i="33"/>
  <c r="B42" i="33"/>
  <c r="K6" i="33"/>
  <c r="B6" i="33"/>
  <c r="B40" i="33"/>
  <c r="K40" i="33"/>
  <c r="B16" i="33"/>
  <c r="K16" i="33"/>
  <c r="B60" i="33"/>
  <c r="K60" i="33"/>
  <c r="K47" i="33"/>
  <c r="B47" i="33"/>
  <c r="K29" i="33"/>
  <c r="B29" i="33"/>
  <c r="B36" i="33"/>
  <c r="K36" i="33"/>
  <c r="K13" i="33"/>
  <c r="B13" i="33"/>
  <c r="I190" i="29"/>
  <c r="G162" i="29"/>
  <c r="H162" i="29"/>
  <c r="H27" i="29"/>
  <c r="G27" i="29"/>
  <c r="H174" i="29"/>
  <c r="I103" i="29"/>
  <c r="H103" i="29"/>
  <c r="H122" i="29"/>
  <c r="G123" i="29"/>
  <c r="I123" i="29"/>
  <c r="H128" i="29"/>
  <c r="G128" i="29"/>
  <c r="I128" i="29"/>
  <c r="I139" i="29"/>
  <c r="H153" i="29"/>
  <c r="I169" i="29"/>
  <c r="H50" i="29"/>
  <c r="H117" i="29"/>
  <c r="B2" i="29"/>
  <c r="G2" i="29"/>
  <c r="I2" i="29"/>
  <c r="H2" i="29"/>
  <c r="A18" i="28" l="1"/>
  <c r="A7" i="15"/>
  <c r="A19" i="31"/>
  <c r="A8" i="32"/>
  <c r="I62" i="35"/>
  <c r="I70" i="35"/>
  <c r="I4" i="35"/>
  <c r="G21" i="35"/>
  <c r="H75" i="35"/>
  <c r="H55" i="35"/>
  <c r="I27" i="35"/>
  <c r="H27" i="35"/>
  <c r="G80" i="35"/>
  <c r="H70" i="35"/>
  <c r="J51" i="35"/>
  <c r="G49" i="35"/>
  <c r="I28" i="35"/>
  <c r="I12" i="35"/>
  <c r="G29" i="35"/>
  <c r="J61" i="35"/>
  <c r="G7" i="35"/>
  <c r="G66" i="35"/>
  <c r="J10" i="35"/>
  <c r="H79" i="35"/>
  <c r="G33" i="35"/>
  <c r="G73" i="35"/>
  <c r="H61" i="35"/>
  <c r="I73" i="35"/>
  <c r="I56" i="35"/>
  <c r="J27" i="35"/>
  <c r="G41" i="35"/>
  <c r="I16" i="35"/>
  <c r="I78" i="35"/>
  <c r="I30" i="35"/>
  <c r="I32" i="35"/>
  <c r="H26" i="35"/>
  <c r="G39" i="35"/>
  <c r="H71" i="35"/>
  <c r="H18" i="35"/>
  <c r="G12" i="35"/>
  <c r="C39" i="35"/>
  <c r="I2" i="35"/>
  <c r="G19" i="35"/>
  <c r="J67" i="35"/>
  <c r="C71" i="35"/>
  <c r="C14" i="35"/>
  <c r="G46" i="35"/>
  <c r="I52" i="35"/>
  <c r="C7" i="35"/>
  <c r="C33" i="35"/>
  <c r="H44" i="35"/>
  <c r="J6" i="35"/>
  <c r="I17" i="35"/>
  <c r="H77" i="35"/>
  <c r="J4" i="35"/>
  <c r="H49" i="35"/>
  <c r="G5" i="35"/>
  <c r="J78" i="35"/>
  <c r="J66" i="35"/>
  <c r="I59" i="35"/>
  <c r="C69" i="35"/>
  <c r="C21" i="35"/>
  <c r="G35" i="35"/>
  <c r="G17" i="35"/>
  <c r="J7" i="35"/>
  <c r="G79" i="35"/>
  <c r="I23" i="35"/>
  <c r="C59" i="35"/>
  <c r="J16" i="35"/>
  <c r="J65" i="35"/>
  <c r="J15" i="35"/>
  <c r="I40" i="35"/>
  <c r="C60" i="35"/>
  <c r="C29" i="35"/>
  <c r="J62" i="35"/>
  <c r="J11" i="35"/>
  <c r="G75" i="35"/>
  <c r="I39" i="35"/>
  <c r="I8" i="35"/>
  <c r="H8" i="35"/>
  <c r="G20" i="35"/>
  <c r="G16" i="35"/>
  <c r="G47" i="35"/>
  <c r="H13" i="35"/>
  <c r="I74" i="35"/>
  <c r="I19" i="35"/>
  <c r="C50" i="35"/>
  <c r="C13" i="35"/>
  <c r="C70" i="35"/>
  <c r="J52" i="35"/>
  <c r="J63" i="35"/>
  <c r="I53" i="35"/>
  <c r="H21" i="35"/>
  <c r="H15" i="35"/>
  <c r="H51" i="35"/>
  <c r="C27" i="35"/>
  <c r="G74" i="35"/>
  <c r="J59" i="35"/>
  <c r="H3" i="35"/>
  <c r="H24" i="35"/>
  <c r="C61" i="35"/>
  <c r="I71" i="35"/>
  <c r="I64" i="35"/>
  <c r="C19" i="35"/>
  <c r="J49" i="35"/>
  <c r="C51" i="35"/>
  <c r="C3" i="35"/>
  <c r="J21" i="35"/>
  <c r="G62" i="35"/>
  <c r="C12" i="35"/>
  <c r="H69" i="35"/>
  <c r="J31" i="35"/>
  <c r="C6" i="35"/>
  <c r="C10" i="35"/>
  <c r="G15" i="35"/>
  <c r="I6" i="35"/>
  <c r="I57" i="35"/>
  <c r="C57" i="35"/>
  <c r="G30" i="35"/>
  <c r="G57" i="35"/>
  <c r="I33" i="35"/>
  <c r="I9" i="35"/>
  <c r="J39" i="35"/>
  <c r="H33" i="35"/>
  <c r="I66" i="35"/>
  <c r="H72" i="35"/>
  <c r="H9" i="35"/>
  <c r="G18" i="35"/>
  <c r="C30" i="35"/>
  <c r="C17" i="35"/>
  <c r="C76" i="35"/>
  <c r="C67" i="35"/>
  <c r="C72" i="35"/>
  <c r="I170" i="27"/>
  <c r="H193" i="27"/>
  <c r="K47" i="35"/>
  <c r="B74" i="35"/>
  <c r="K34" i="35"/>
  <c r="K15" i="35"/>
  <c r="B4" i="35"/>
  <c r="G43" i="27"/>
  <c r="K41" i="35"/>
  <c r="K9" i="35"/>
  <c r="B32" i="35"/>
  <c r="B28" i="35"/>
  <c r="K69" i="35"/>
  <c r="H120" i="27"/>
  <c r="K210" i="27"/>
  <c r="H173" i="27"/>
  <c r="I161" i="27"/>
  <c r="K145" i="27"/>
  <c r="G205" i="27"/>
  <c r="B133" i="27"/>
  <c r="K203" i="27"/>
  <c r="H231" i="27"/>
  <c r="B226" i="27"/>
  <c r="G215" i="27"/>
  <c r="B231" i="27"/>
  <c r="H70" i="27"/>
  <c r="G175" i="27"/>
  <c r="I60" i="27"/>
  <c r="G65" i="27"/>
  <c r="H225" i="27"/>
  <c r="I35" i="27"/>
  <c r="H55" i="27"/>
  <c r="K174" i="27"/>
  <c r="I78" i="27"/>
  <c r="G41" i="27"/>
  <c r="I89" i="27"/>
  <c r="I117" i="27"/>
  <c r="H40" i="27"/>
  <c r="K58" i="27"/>
  <c r="B37" i="27"/>
  <c r="K164" i="27"/>
  <c r="B129" i="27"/>
  <c r="H215" i="27"/>
  <c r="I155" i="27"/>
  <c r="H60" i="27"/>
  <c r="K98" i="27"/>
  <c r="K97" i="27"/>
  <c r="H182" i="27"/>
  <c r="K133" i="27"/>
  <c r="I229" i="27"/>
  <c r="B84" i="27"/>
  <c r="B74" i="27"/>
  <c r="B78" i="27"/>
  <c r="K150" i="27"/>
  <c r="G103" i="27"/>
  <c r="K227" i="27"/>
  <c r="B176" i="27"/>
  <c r="B230" i="27"/>
  <c r="B116" i="27"/>
  <c r="G97" i="27"/>
  <c r="H48" i="27"/>
  <c r="H229" i="27"/>
  <c r="B65" i="27"/>
  <c r="G61" i="27"/>
  <c r="G174" i="27"/>
  <c r="G160" i="27"/>
  <c r="J91" i="27"/>
  <c r="K159" i="27"/>
  <c r="J70" i="27"/>
  <c r="G45" i="27"/>
  <c r="G162" i="27"/>
  <c r="G213" i="27"/>
  <c r="G110" i="27"/>
  <c r="G127" i="27"/>
  <c r="I100" i="27"/>
  <c r="K106" i="27"/>
  <c r="G68" i="27"/>
  <c r="I47" i="27"/>
  <c r="K54" i="27"/>
  <c r="B232" i="27"/>
  <c r="I84" i="27"/>
  <c r="H57" i="27"/>
  <c r="K107" i="27"/>
  <c r="K103" i="27"/>
  <c r="B144" i="27"/>
  <c r="H135" i="27"/>
  <c r="B180" i="27"/>
  <c r="B222" i="27"/>
  <c r="J171" i="27"/>
  <c r="F174" i="27"/>
  <c r="F63" i="27"/>
  <c r="J113" i="27"/>
  <c r="F93" i="27"/>
  <c r="J100" i="27"/>
  <c r="J120" i="27"/>
  <c r="F95" i="27"/>
  <c r="F225" i="27"/>
  <c r="F53" i="27"/>
  <c r="F136" i="27"/>
  <c r="J232" i="27"/>
  <c r="J139" i="27"/>
  <c r="F158" i="27"/>
  <c r="F175" i="27"/>
  <c r="F83" i="27"/>
  <c r="J177" i="27"/>
  <c r="F68" i="27"/>
  <c r="F44" i="27"/>
  <c r="J231" i="27"/>
  <c r="J118" i="27"/>
  <c r="F76" i="27"/>
  <c r="F52" i="27"/>
  <c r="F135" i="27"/>
  <c r="J78" i="27"/>
  <c r="H84" i="27"/>
  <c r="J107" i="27"/>
  <c r="J90" i="27"/>
  <c r="F149" i="27"/>
  <c r="H59" i="27"/>
  <c r="F88" i="27"/>
  <c r="J154" i="27"/>
  <c r="J40" i="27"/>
  <c r="G62" i="27"/>
  <c r="J157" i="27"/>
  <c r="J173" i="27"/>
  <c r="F178" i="27"/>
  <c r="J96" i="27"/>
  <c r="F133" i="27"/>
  <c r="F69" i="27"/>
  <c r="F197" i="27"/>
  <c r="F186" i="27"/>
  <c r="F114" i="27"/>
  <c r="F226" i="27"/>
  <c r="I33" i="27"/>
  <c r="H81" i="27"/>
  <c r="H205" i="27"/>
  <c r="G193" i="27"/>
  <c r="B76" i="35"/>
  <c r="K74" i="35"/>
  <c r="B50" i="35"/>
  <c r="I200" i="27"/>
  <c r="G58" i="27"/>
  <c r="K36" i="35"/>
  <c r="K29" i="35"/>
  <c r="K60" i="35"/>
  <c r="B6" i="35"/>
  <c r="K31" i="35"/>
  <c r="B52" i="35"/>
  <c r="K64" i="35"/>
  <c r="B25" i="35"/>
  <c r="B33" i="35"/>
  <c r="B72" i="35"/>
  <c r="B70" i="35"/>
  <c r="G123" i="27"/>
  <c r="H109" i="27"/>
  <c r="G220" i="27"/>
  <c r="I43" i="27"/>
  <c r="K38" i="35"/>
  <c r="B51" i="35"/>
  <c r="B33" i="27"/>
  <c r="H184" i="27"/>
  <c r="H159" i="27"/>
  <c r="H134" i="27"/>
  <c r="H58" i="27"/>
  <c r="B13" i="35"/>
  <c r="B36" i="35"/>
  <c r="B47" i="35"/>
  <c r="B60" i="35"/>
  <c r="K42" i="35"/>
  <c r="K39" i="35"/>
  <c r="K54" i="35"/>
  <c r="B73" i="35"/>
  <c r="B34" i="35"/>
  <c r="B45" i="35"/>
  <c r="K77" i="35"/>
  <c r="K67" i="35"/>
  <c r="B64" i="35"/>
  <c r="K7" i="35"/>
  <c r="B15" i="35"/>
  <c r="B19" i="35"/>
  <c r="K68" i="35"/>
  <c r="K24" i="35"/>
  <c r="K43" i="35"/>
  <c r="I220" i="27"/>
  <c r="H88" i="27"/>
  <c r="G42" i="27"/>
  <c r="H221" i="27"/>
  <c r="H43" i="27"/>
  <c r="K3" i="35"/>
  <c r="B21" i="35"/>
  <c r="B44" i="35"/>
  <c r="B75" i="35"/>
  <c r="B53" i="35"/>
  <c r="B78" i="35"/>
  <c r="K66" i="35"/>
  <c r="K32" i="35"/>
  <c r="B61" i="35"/>
  <c r="K23" i="35"/>
  <c r="K28" i="35"/>
  <c r="K26" i="35"/>
  <c r="B10" i="35"/>
  <c r="K49" i="35"/>
  <c r="B57" i="35"/>
  <c r="K71" i="35"/>
  <c r="K55" i="35"/>
  <c r="K37" i="35"/>
  <c r="B20" i="35"/>
  <c r="K80" i="35"/>
  <c r="H207" i="27"/>
  <c r="I181" i="27"/>
  <c r="I105" i="27"/>
  <c r="G120" i="27"/>
  <c r="I207" i="27"/>
  <c r="G126" i="27"/>
  <c r="H210" i="27"/>
  <c r="I96" i="27"/>
  <c r="G47" i="27"/>
  <c r="B105" i="27"/>
  <c r="B125" i="27"/>
  <c r="K41" i="27"/>
  <c r="B190" i="27"/>
  <c r="B85" i="27"/>
  <c r="B110" i="27"/>
  <c r="B227" i="27"/>
  <c r="B79" i="27"/>
  <c r="K137" i="27"/>
  <c r="H227" i="27"/>
  <c r="H85" i="27"/>
  <c r="H137" i="27"/>
  <c r="G169" i="27"/>
  <c r="H226" i="27"/>
  <c r="H111" i="27"/>
  <c r="G121" i="27"/>
  <c r="I119" i="27"/>
  <c r="K119" i="27"/>
  <c r="B163" i="27"/>
  <c r="B228" i="27"/>
  <c r="B126" i="27"/>
  <c r="B214" i="27"/>
  <c r="K177" i="27"/>
  <c r="B207" i="27"/>
  <c r="I174" i="27"/>
  <c r="G188" i="27"/>
  <c r="H163" i="27"/>
  <c r="I148" i="27"/>
  <c r="H156" i="27"/>
  <c r="B185" i="27"/>
  <c r="B177" i="27"/>
  <c r="H160" i="27"/>
  <c r="H168" i="27"/>
  <c r="G195" i="27"/>
  <c r="K185" i="27"/>
  <c r="I158" i="27"/>
  <c r="H151" i="27"/>
  <c r="I179" i="27"/>
  <c r="K170" i="27"/>
  <c r="B166" i="27"/>
  <c r="H136" i="27"/>
  <c r="I171" i="27"/>
  <c r="H203" i="27"/>
  <c r="H199" i="27"/>
  <c r="I150" i="27"/>
  <c r="K206" i="27"/>
  <c r="I151" i="27"/>
  <c r="B184" i="27"/>
  <c r="G170" i="27"/>
  <c r="B153" i="27"/>
  <c r="K173" i="27"/>
  <c r="I178" i="27"/>
  <c r="K161" i="27"/>
  <c r="K179" i="27"/>
  <c r="H133" i="27"/>
  <c r="G134" i="27"/>
  <c r="G172" i="27"/>
  <c r="B145" i="27"/>
  <c r="B178" i="27"/>
  <c r="H224" i="27"/>
  <c r="I216" i="27"/>
  <c r="K228" i="27"/>
  <c r="I230" i="27"/>
  <c r="I215" i="27"/>
  <c r="K214" i="27"/>
  <c r="H228" i="27"/>
  <c r="H52" i="27"/>
  <c r="H38" i="27"/>
  <c r="H45" i="27"/>
  <c r="H54" i="27"/>
  <c r="I42" i="27"/>
  <c r="H73" i="27"/>
  <c r="H209" i="27"/>
  <c r="I210" i="27"/>
  <c r="G69" i="27"/>
  <c r="I140" i="27"/>
  <c r="B69" i="27"/>
  <c r="K34" i="27"/>
  <c r="B140" i="27"/>
  <c r="B46" i="27"/>
  <c r="K165" i="27"/>
  <c r="K209" i="27"/>
  <c r="I75" i="27"/>
  <c r="G150" i="27"/>
  <c r="G113" i="27"/>
  <c r="K225" i="27"/>
  <c r="H56" i="27"/>
  <c r="B55" i="27"/>
  <c r="H118" i="27"/>
  <c r="K211" i="27"/>
  <c r="K155" i="27"/>
  <c r="G78" i="27"/>
  <c r="H211" i="27"/>
  <c r="H139" i="27"/>
  <c r="I39" i="27"/>
  <c r="K102" i="27"/>
  <c r="K117" i="27"/>
  <c r="I49" i="27"/>
  <c r="I157" i="27"/>
  <c r="G44" i="27"/>
  <c r="K157" i="27"/>
  <c r="B199" i="27"/>
  <c r="B189" i="27"/>
  <c r="B137" i="27"/>
  <c r="H34" i="27"/>
  <c r="I72" i="27"/>
  <c r="K129" i="27"/>
  <c r="B215" i="27"/>
  <c r="K108" i="27"/>
  <c r="I46" i="27"/>
  <c r="I139" i="27"/>
  <c r="K189" i="27"/>
  <c r="I44" i="27"/>
  <c r="B201" i="27"/>
  <c r="G146" i="27"/>
  <c r="H37" i="27"/>
  <c r="K187" i="27"/>
  <c r="B175" i="27"/>
  <c r="I77" i="27"/>
  <c r="H157" i="27"/>
  <c r="G125" i="27"/>
  <c r="I51" i="27"/>
  <c r="G67" i="27"/>
  <c r="I98" i="27"/>
  <c r="K231" i="27"/>
  <c r="I99" i="27"/>
  <c r="G197" i="27"/>
  <c r="B186" i="27"/>
  <c r="G104" i="27"/>
  <c r="I192" i="27"/>
  <c r="I101" i="27"/>
  <c r="K65" i="27"/>
  <c r="I64" i="27"/>
  <c r="B139" i="27"/>
  <c r="H152" i="27"/>
  <c r="I87" i="27"/>
  <c r="B122" i="27"/>
  <c r="B103" i="27"/>
  <c r="B53" i="27"/>
  <c r="K160" i="27"/>
  <c r="K45" i="27"/>
  <c r="B208" i="27"/>
  <c r="K78" i="27"/>
  <c r="G135" i="27"/>
  <c r="I217" i="27"/>
  <c r="B152" i="27"/>
  <c r="G164" i="27"/>
  <c r="G53" i="27"/>
  <c r="H204" i="27"/>
  <c r="H140" i="27"/>
  <c r="B76" i="27"/>
  <c r="B212" i="27"/>
  <c r="I219" i="27"/>
  <c r="B58" i="27"/>
  <c r="B128" i="27"/>
  <c r="I45" i="27"/>
  <c r="G144" i="27"/>
  <c r="I213" i="27"/>
  <c r="I36" i="27"/>
  <c r="K134" i="27"/>
  <c r="B73" i="27"/>
  <c r="I186" i="27"/>
  <c r="I138" i="27"/>
  <c r="K39" i="27"/>
  <c r="H41" i="27"/>
  <c r="G208" i="27"/>
  <c r="G133" i="27"/>
  <c r="I218" i="27"/>
  <c r="K218" i="27"/>
  <c r="J52" i="27"/>
  <c r="J66" i="27"/>
  <c r="I127" i="27"/>
  <c r="G50" i="27"/>
  <c r="K110" i="27"/>
  <c r="J61" i="27"/>
  <c r="J47" i="27"/>
  <c r="J62" i="27"/>
  <c r="J55" i="27"/>
  <c r="I93" i="27"/>
  <c r="G100" i="27"/>
  <c r="G92" i="27"/>
  <c r="K123" i="27"/>
  <c r="K115" i="27"/>
  <c r="J162" i="27"/>
  <c r="J223" i="27"/>
  <c r="J72" i="27"/>
  <c r="J213" i="27"/>
  <c r="J182" i="27"/>
  <c r="J169" i="27"/>
  <c r="J226" i="27"/>
  <c r="I63" i="27"/>
  <c r="I152" i="27"/>
  <c r="H100" i="27"/>
  <c r="I115" i="27"/>
  <c r="B141" i="27"/>
  <c r="B94" i="27"/>
  <c r="J109" i="27"/>
  <c r="J80" i="27"/>
  <c r="G141" i="27"/>
  <c r="B197" i="27"/>
  <c r="H50" i="27"/>
  <c r="H106" i="27"/>
  <c r="K104" i="27"/>
  <c r="K100" i="27"/>
  <c r="K76" i="27"/>
  <c r="I92" i="27"/>
  <c r="K219" i="27"/>
  <c r="I204" i="27"/>
  <c r="K74" i="27"/>
  <c r="H62" i="27"/>
  <c r="K85" i="27"/>
  <c r="H185" i="27"/>
  <c r="I62" i="27"/>
  <c r="B42" i="27"/>
  <c r="K208" i="27"/>
  <c r="B181" i="27"/>
  <c r="K40" i="27"/>
  <c r="H42" i="27"/>
  <c r="K70" i="27"/>
  <c r="I198" i="27"/>
  <c r="B124" i="27"/>
  <c r="I131" i="27"/>
  <c r="B193" i="27"/>
  <c r="K84" i="27"/>
  <c r="G209" i="27"/>
  <c r="K154" i="27"/>
  <c r="B66" i="27"/>
  <c r="K90" i="27"/>
  <c r="K180" i="27"/>
  <c r="I82" i="27"/>
  <c r="I90" i="27"/>
  <c r="K144" i="27"/>
  <c r="B90" i="27"/>
  <c r="F142" i="27"/>
  <c r="F171" i="27"/>
  <c r="J146" i="27"/>
  <c r="F140" i="27"/>
  <c r="F97" i="27"/>
  <c r="G223" i="27"/>
  <c r="F92" i="27"/>
  <c r="F141" i="27"/>
  <c r="J159" i="27"/>
  <c r="J166" i="27"/>
  <c r="F110" i="27"/>
  <c r="F127" i="27"/>
  <c r="F51" i="27"/>
  <c r="B87" i="27"/>
  <c r="F123" i="27"/>
  <c r="J155" i="27"/>
  <c r="F122" i="27"/>
  <c r="J222" i="27"/>
  <c r="F144" i="27"/>
  <c r="J145" i="27"/>
  <c r="F220" i="27"/>
  <c r="J194" i="27"/>
  <c r="F196" i="27"/>
  <c r="K47" i="27"/>
  <c r="F147" i="27"/>
  <c r="F139" i="27"/>
  <c r="B70" i="27"/>
  <c r="F41" i="27"/>
  <c r="F208" i="27"/>
  <c r="K86" i="27"/>
  <c r="J74" i="27"/>
  <c r="F231" i="27"/>
  <c r="B72" i="27"/>
  <c r="J168" i="27"/>
  <c r="F191" i="27"/>
  <c r="K169" i="27"/>
  <c r="F99" i="27"/>
  <c r="F79" i="27"/>
  <c r="J163" i="27"/>
  <c r="F33" i="27"/>
  <c r="J34" i="27"/>
  <c r="F82" i="27"/>
  <c r="G71" i="27"/>
  <c r="F107" i="27"/>
  <c r="J129" i="27"/>
  <c r="F90" i="27"/>
  <c r="J150" i="27"/>
  <c r="F224" i="27"/>
  <c r="J126" i="27"/>
  <c r="F59" i="27"/>
  <c r="G57" i="27"/>
  <c r="J108" i="27"/>
  <c r="F184" i="27"/>
  <c r="F154" i="27"/>
  <c r="J116" i="27"/>
  <c r="J45" i="27"/>
  <c r="J112" i="27"/>
  <c r="F124" i="27"/>
  <c r="J198" i="27"/>
  <c r="J206" i="27"/>
  <c r="F210" i="27"/>
  <c r="J132" i="27"/>
  <c r="F98" i="27"/>
  <c r="F173" i="27"/>
  <c r="J228" i="27"/>
  <c r="F165" i="27"/>
  <c r="J201" i="27"/>
  <c r="F211" i="27"/>
  <c r="J216" i="27"/>
  <c r="F187" i="27"/>
  <c r="F104" i="27"/>
  <c r="K213" i="27"/>
  <c r="G219" i="27"/>
  <c r="F170" i="27"/>
  <c r="J181" i="27"/>
  <c r="F182" i="27"/>
  <c r="F161" i="27"/>
  <c r="J58" i="27"/>
  <c r="H148" i="27"/>
  <c r="I134" i="27"/>
  <c r="B29" i="35"/>
  <c r="K6" i="35"/>
  <c r="B17" i="35"/>
  <c r="B63" i="35"/>
  <c r="B14" i="35"/>
  <c r="K33" i="35"/>
  <c r="K70" i="35"/>
  <c r="I34" i="27"/>
  <c r="H214" i="27"/>
  <c r="B38" i="35"/>
  <c r="K51" i="35"/>
  <c r="B30" i="35"/>
  <c r="K8" i="35"/>
  <c r="K35" i="35"/>
  <c r="B62" i="35"/>
  <c r="B11" i="35"/>
  <c r="B18" i="35"/>
  <c r="B80" i="35"/>
  <c r="I122" i="27"/>
  <c r="G138" i="27"/>
  <c r="G149" i="27"/>
  <c r="H51" i="27"/>
  <c r="B157" i="27"/>
  <c r="B117" i="27"/>
  <c r="B167" i="27"/>
  <c r="K207" i="27"/>
  <c r="G221" i="27"/>
  <c r="H190" i="27"/>
  <c r="G222" i="27"/>
  <c r="I163" i="27"/>
  <c r="G167" i="27"/>
  <c r="B111" i="27"/>
  <c r="B220" i="27"/>
  <c r="K127" i="27"/>
  <c r="I211" i="27"/>
  <c r="I167" i="27"/>
  <c r="B194" i="27"/>
  <c r="H183" i="27"/>
  <c r="I168" i="27"/>
  <c r="B168" i="27"/>
  <c r="G136" i="27"/>
  <c r="B205" i="27"/>
  <c r="B142" i="27"/>
  <c r="G147" i="27"/>
  <c r="B172" i="27"/>
  <c r="H206" i="27"/>
  <c r="B200" i="27"/>
  <c r="G106" i="27"/>
  <c r="H110" i="27"/>
  <c r="I108" i="27"/>
  <c r="K116" i="27"/>
  <c r="B216" i="27"/>
  <c r="K69" i="27"/>
  <c r="H75" i="27"/>
  <c r="H128" i="27"/>
  <c r="H99" i="27"/>
  <c r="H79" i="27"/>
  <c r="I67" i="27"/>
  <c r="H174" i="27"/>
  <c r="I189" i="27"/>
  <c r="K126" i="27"/>
  <c r="H102" i="27"/>
  <c r="B99" i="27"/>
  <c r="G108" i="27"/>
  <c r="B191" i="27"/>
  <c r="H201" i="27"/>
  <c r="I187" i="27"/>
  <c r="B91" i="27"/>
  <c r="G180" i="27"/>
  <c r="B81" i="27"/>
  <c r="I103" i="27"/>
  <c r="I74" i="27"/>
  <c r="K186" i="27"/>
  <c r="B118" i="27"/>
  <c r="G63" i="27"/>
  <c r="G64" i="27"/>
  <c r="G229" i="27"/>
  <c r="H181" i="27"/>
  <c r="G114" i="27"/>
  <c r="H143" i="27"/>
  <c r="B61" i="27"/>
  <c r="J42" i="27"/>
  <c r="J43" i="27"/>
  <c r="H103" i="27"/>
  <c r="K53" i="27"/>
  <c r="J37" i="27"/>
  <c r="K182" i="27"/>
  <c r="K226" i="27"/>
  <c r="H222" i="27"/>
  <c r="H92" i="27"/>
  <c r="B109" i="27"/>
  <c r="J87" i="27"/>
  <c r="B159" i="27"/>
  <c r="B106" i="27"/>
  <c r="H197" i="27"/>
  <c r="G156" i="27"/>
  <c r="K81" i="27"/>
  <c r="I190" i="27"/>
  <c r="K183" i="27"/>
  <c r="H131" i="27"/>
  <c r="H144" i="27"/>
  <c r="B148" i="27"/>
  <c r="I129" i="27"/>
  <c r="K57" i="27"/>
  <c r="F217" i="27"/>
  <c r="J152" i="27"/>
  <c r="J127" i="27"/>
  <c r="J164" i="27"/>
  <c r="J123" i="27"/>
  <c r="F64" i="27"/>
  <c r="F205" i="27"/>
  <c r="G54" i="27"/>
  <c r="J192" i="27"/>
  <c r="F75" i="27"/>
  <c r="F199" i="27"/>
  <c r="F188" i="27"/>
  <c r="J121" i="27"/>
  <c r="F229" i="27"/>
  <c r="J79" i="27"/>
  <c r="J180" i="27"/>
  <c r="F66" i="27"/>
  <c r="F89" i="27"/>
  <c r="F111" i="27"/>
  <c r="K37" i="27"/>
  <c r="F138" i="27"/>
  <c r="J187" i="27"/>
  <c r="J212" i="27"/>
  <c r="F36" i="27"/>
  <c r="G154" i="27"/>
  <c r="K16" i="35"/>
  <c r="B54" i="35"/>
  <c r="K73" i="35"/>
  <c r="B31" i="35"/>
  <c r="K52" i="35"/>
  <c r="K45" i="35"/>
  <c r="B77" i="35"/>
  <c r="K63" i="35"/>
  <c r="B67" i="35"/>
  <c r="B7" i="35"/>
  <c r="K19" i="35"/>
  <c r="K72" i="35"/>
  <c r="K4" i="35"/>
  <c r="K56" i="35"/>
  <c r="B43" i="35"/>
  <c r="H123" i="27"/>
  <c r="I109" i="27"/>
  <c r="I177" i="27"/>
  <c r="I123" i="27"/>
  <c r="G155" i="27"/>
  <c r="K21" i="35"/>
  <c r="K75" i="35"/>
  <c r="K53" i="35"/>
  <c r="K78" i="35"/>
  <c r="B8" i="35"/>
  <c r="K61" i="35"/>
  <c r="K10" i="35"/>
  <c r="B49" i="35"/>
  <c r="K57" i="35"/>
  <c r="K5" i="35"/>
  <c r="B58" i="35"/>
  <c r="B79" i="35"/>
  <c r="B37" i="35"/>
  <c r="K18" i="35"/>
  <c r="K48" i="35"/>
  <c r="K12" i="35"/>
  <c r="I208" i="27"/>
  <c r="H175" i="27"/>
  <c r="I85" i="27"/>
  <c r="I223" i="27"/>
  <c r="I126" i="27"/>
  <c r="I149" i="27"/>
  <c r="G191" i="27"/>
  <c r="I111" i="27"/>
  <c r="G232" i="27"/>
  <c r="H119" i="27"/>
  <c r="B221" i="27"/>
  <c r="K111" i="27"/>
  <c r="B39" i="27"/>
  <c r="B156" i="27"/>
  <c r="B149" i="27"/>
  <c r="B158" i="27"/>
  <c r="B120" i="27"/>
  <c r="K232" i="27"/>
  <c r="B165" i="27"/>
  <c r="G86" i="27"/>
  <c r="G214" i="27"/>
  <c r="H223" i="27"/>
  <c r="I102" i="27"/>
  <c r="H68" i="27"/>
  <c r="G49" i="27"/>
  <c r="I228" i="27"/>
  <c r="I164" i="27"/>
  <c r="G107" i="27"/>
  <c r="K221" i="27"/>
  <c r="B49" i="27"/>
  <c r="B88" i="27"/>
  <c r="K156" i="27"/>
  <c r="B131" i="27"/>
  <c r="B204" i="27"/>
  <c r="I201" i="27"/>
  <c r="I209" i="27"/>
  <c r="I165" i="27"/>
  <c r="H162" i="27"/>
  <c r="G183" i="27"/>
  <c r="K141" i="27"/>
  <c r="H167" i="27"/>
  <c r="H180" i="27"/>
  <c r="H176" i="27"/>
  <c r="I141" i="27"/>
  <c r="B162" i="27"/>
  <c r="B169" i="27"/>
  <c r="G204" i="27"/>
  <c r="I166" i="27"/>
  <c r="G203" i="27"/>
  <c r="K200" i="27"/>
  <c r="G206" i="27"/>
  <c r="I142" i="27"/>
  <c r="H171" i="27"/>
  <c r="B147" i="27"/>
  <c r="G199" i="27"/>
  <c r="H172" i="27"/>
  <c r="I206" i="27"/>
  <c r="G200" i="27"/>
  <c r="B170" i="27"/>
  <c r="K153" i="27"/>
  <c r="H166" i="27"/>
  <c r="I173" i="27"/>
  <c r="G178" i="27"/>
  <c r="B161" i="27"/>
  <c r="B179" i="27"/>
  <c r="I145" i="27"/>
  <c r="K205" i="27"/>
  <c r="G151" i="27"/>
  <c r="K172" i="27"/>
  <c r="H219" i="27"/>
  <c r="G225" i="27"/>
  <c r="G226" i="27"/>
  <c r="K216" i="27"/>
  <c r="I222" i="27"/>
  <c r="G231" i="27"/>
  <c r="G230" i="27"/>
  <c r="K220" i="27"/>
  <c r="I50" i="27"/>
  <c r="H64" i="27"/>
  <c r="I66" i="27"/>
  <c r="I120" i="27"/>
  <c r="H36" i="27"/>
  <c r="H189" i="27"/>
  <c r="G88" i="27"/>
  <c r="G99" i="27"/>
  <c r="G166" i="27"/>
  <c r="G129" i="27"/>
  <c r="B67" i="27"/>
  <c r="B77" i="27"/>
  <c r="K224" i="27"/>
  <c r="K89" i="27"/>
  <c r="B98" i="27"/>
  <c r="H113" i="27"/>
  <c r="I65" i="27"/>
  <c r="G128" i="27"/>
  <c r="I56" i="27"/>
  <c r="K35" i="27"/>
  <c r="K55" i="27"/>
  <c r="K49" i="27"/>
  <c r="K118" i="27"/>
  <c r="K67" i="27"/>
  <c r="G211" i="27"/>
  <c r="H39" i="27"/>
  <c r="H126" i="27"/>
  <c r="H132" i="27"/>
  <c r="G116" i="27"/>
  <c r="H114" i="27"/>
  <c r="H49" i="27"/>
  <c r="K163" i="27"/>
  <c r="H44" i="27"/>
  <c r="H72" i="27"/>
  <c r="B187" i="27"/>
  <c r="K139" i="27"/>
  <c r="K79" i="27"/>
  <c r="B44" i="27"/>
  <c r="K72" i="27"/>
  <c r="G224" i="27"/>
  <c r="G83" i="27"/>
  <c r="H200" i="27"/>
  <c r="B95" i="27"/>
  <c r="I125" i="27"/>
  <c r="B60" i="27"/>
  <c r="B164" i="27"/>
  <c r="G60" i="27"/>
  <c r="G201" i="27"/>
  <c r="G140" i="27"/>
  <c r="I37" i="27"/>
  <c r="H187" i="27"/>
  <c r="H77" i="27"/>
  <c r="G210" i="27"/>
  <c r="K88" i="27"/>
  <c r="H165" i="27"/>
  <c r="K33" i="27"/>
  <c r="I91" i="27"/>
  <c r="H87" i="27"/>
  <c r="I172" i="27"/>
  <c r="I180" i="27"/>
  <c r="H97" i="27"/>
  <c r="G198" i="27"/>
  <c r="I81" i="27"/>
  <c r="I182" i="27"/>
  <c r="H83" i="27"/>
  <c r="H202" i="27"/>
  <c r="K95" i="27"/>
  <c r="G145" i="27"/>
  <c r="H94" i="27"/>
  <c r="I48" i="27"/>
  <c r="B130" i="27"/>
  <c r="B64" i="27"/>
  <c r="B174" i="27"/>
  <c r="K217" i="27"/>
  <c r="K87" i="27"/>
  <c r="K191" i="27"/>
  <c r="G34" i="27"/>
  <c r="B82" i="27"/>
  <c r="I130" i="27"/>
  <c r="G95" i="27"/>
  <c r="B225" i="27"/>
  <c r="G117" i="27"/>
  <c r="G36" i="27"/>
  <c r="B229" i="27"/>
  <c r="B48" i="27"/>
  <c r="H76" i="27"/>
  <c r="I203" i="27"/>
  <c r="G139" i="27"/>
  <c r="B108" i="27"/>
  <c r="G56" i="27"/>
  <c r="G48" i="27"/>
  <c r="B97" i="27"/>
  <c r="G142" i="27"/>
  <c r="H35" i="27"/>
  <c r="H216" i="27"/>
  <c r="I199" i="27"/>
  <c r="G118" i="27"/>
  <c r="I175" i="27"/>
  <c r="K83" i="27"/>
  <c r="G98" i="27"/>
  <c r="B192" i="27"/>
  <c r="H74" i="27"/>
  <c r="I160" i="27"/>
  <c r="G105" i="27"/>
  <c r="K168" i="27"/>
  <c r="I191" i="27"/>
  <c r="G79" i="27"/>
  <c r="J84" i="27"/>
  <c r="J57" i="27"/>
  <c r="G94" i="27"/>
  <c r="K80" i="27"/>
  <c r="B50" i="27"/>
  <c r="J63" i="27"/>
  <c r="J85" i="27"/>
  <c r="J86" i="27"/>
  <c r="H82" i="27"/>
  <c r="G217" i="27"/>
  <c r="G111" i="27"/>
  <c r="K101" i="27"/>
  <c r="K94" i="27"/>
  <c r="B217" i="27"/>
  <c r="J227" i="27"/>
  <c r="J49" i="27"/>
  <c r="J218" i="27"/>
  <c r="J77" i="27"/>
  <c r="B219" i="27"/>
  <c r="J176" i="27"/>
  <c r="J35" i="27"/>
  <c r="G122" i="27"/>
  <c r="H93" i="27"/>
  <c r="G59" i="27"/>
  <c r="G131" i="27"/>
  <c r="G101" i="27"/>
  <c r="B123" i="27"/>
  <c r="K120" i="27"/>
  <c r="J105" i="27"/>
  <c r="I53" i="27"/>
  <c r="H104" i="27"/>
  <c r="B127" i="27"/>
  <c r="K50" i="27"/>
  <c r="G76" i="27"/>
  <c r="B138" i="27"/>
  <c r="G186" i="27"/>
  <c r="I197" i="27"/>
  <c r="B202" i="27"/>
  <c r="H121" i="27"/>
  <c r="G181" i="27"/>
  <c r="H196" i="27"/>
  <c r="K190" i="27"/>
  <c r="B112" i="27"/>
  <c r="I196" i="27"/>
  <c r="G96" i="27"/>
  <c r="K196" i="27"/>
  <c r="K192" i="27"/>
  <c r="G81" i="27"/>
  <c r="I185" i="27"/>
  <c r="G112" i="27"/>
  <c r="K112" i="27"/>
  <c r="B196" i="27"/>
  <c r="B68" i="27"/>
  <c r="I135" i="27"/>
  <c r="B83" i="27"/>
  <c r="G82" i="27"/>
  <c r="K52" i="27"/>
  <c r="G52" i="27"/>
  <c r="B135" i="27"/>
  <c r="K59" i="27"/>
  <c r="B45" i="27"/>
  <c r="B71" i="27"/>
  <c r="K135" i="27"/>
  <c r="B59" i="27"/>
  <c r="G66" i="27"/>
  <c r="K162" i="27"/>
  <c r="F60" i="27"/>
  <c r="J142" i="27"/>
  <c r="J140" i="27"/>
  <c r="F109" i="27"/>
  <c r="J97" i="27"/>
  <c r="F227" i="27"/>
  <c r="H63" i="27"/>
  <c r="J92" i="27"/>
  <c r="J130" i="27"/>
  <c r="J141" i="27"/>
  <c r="F80" i="27"/>
  <c r="J195" i="27"/>
  <c r="J110" i="27"/>
  <c r="F50" i="27"/>
  <c r="J117" i="27"/>
  <c r="F49" i="27"/>
  <c r="J51" i="27"/>
  <c r="F202" i="27"/>
  <c r="J53" i="27"/>
  <c r="J122" i="27"/>
  <c r="F222" i="27"/>
  <c r="J144" i="27"/>
  <c r="J220" i="27"/>
  <c r="J196" i="27"/>
  <c r="F203" i="27"/>
  <c r="J147" i="27"/>
  <c r="F70" i="27"/>
  <c r="J175" i="27"/>
  <c r="F81" i="27"/>
  <c r="J41" i="27"/>
  <c r="F42" i="27"/>
  <c r="J208" i="27"/>
  <c r="F86" i="27"/>
  <c r="J75" i="27"/>
  <c r="F72" i="27"/>
  <c r="J199" i="27"/>
  <c r="F168" i="27"/>
  <c r="J191" i="27"/>
  <c r="J102" i="27"/>
  <c r="F169" i="27"/>
  <c r="J99" i="27"/>
  <c r="F163" i="27"/>
  <c r="F207" i="27"/>
  <c r="J33" i="27"/>
  <c r="F34" i="27"/>
  <c r="J135" i="27"/>
  <c r="J82" i="27"/>
  <c r="F119" i="27"/>
  <c r="J167" i="27"/>
  <c r="F129" i="27"/>
  <c r="J148" i="27"/>
  <c r="F150" i="27"/>
  <c r="J224" i="27"/>
  <c r="F126" i="27"/>
  <c r="H66" i="27"/>
  <c r="F57" i="27"/>
  <c r="F151" i="27"/>
  <c r="J200" i="27"/>
  <c r="F108" i="27"/>
  <c r="J184" i="27"/>
  <c r="F116" i="27"/>
  <c r="J38" i="27"/>
  <c r="J111" i="27"/>
  <c r="F112" i="27"/>
  <c r="J124" i="27"/>
  <c r="F198" i="27"/>
  <c r="J39" i="27"/>
  <c r="F206" i="27"/>
  <c r="J210" i="27"/>
  <c r="F132" i="27"/>
  <c r="J98" i="27"/>
  <c r="F228" i="27"/>
  <c r="J165" i="27"/>
  <c r="F156" i="27"/>
  <c r="J133" i="27"/>
  <c r="F221" i="27"/>
  <c r="F43" i="27"/>
  <c r="J69" i="27"/>
  <c r="F201" i="27"/>
  <c r="J211" i="27"/>
  <c r="F216" i="27"/>
  <c r="J138" i="27"/>
  <c r="F218" i="27"/>
  <c r="J104" i="27"/>
  <c r="F213" i="27"/>
  <c r="F219" i="27"/>
  <c r="J170" i="27"/>
  <c r="F181" i="27"/>
  <c r="B182" i="27"/>
  <c r="J161" i="27"/>
  <c r="F58" i="27"/>
  <c r="H33" i="27"/>
  <c r="I154" i="27"/>
  <c r="K40" i="35"/>
  <c r="K76" i="35"/>
  <c r="K25" i="35"/>
  <c r="B68" i="35"/>
  <c r="B24" i="35"/>
  <c r="B22" i="35"/>
  <c r="B27" i="35"/>
  <c r="G177" i="27"/>
  <c r="H155" i="27"/>
  <c r="B59" i="35"/>
  <c r="K46" i="35"/>
  <c r="B65" i="35"/>
  <c r="H69" i="27"/>
  <c r="H86" i="27"/>
  <c r="I195" i="27"/>
  <c r="I79" i="27"/>
  <c r="H71" i="27"/>
  <c r="B47" i="27"/>
  <c r="B223" i="27"/>
  <c r="B51" i="27"/>
  <c r="B183" i="27"/>
  <c r="H188" i="27"/>
  <c r="H116" i="27"/>
  <c r="I132" i="27"/>
  <c r="G165" i="27"/>
  <c r="K175" i="27"/>
  <c r="K68" i="27"/>
  <c r="K43" i="27"/>
  <c r="B96" i="27"/>
  <c r="H149" i="27"/>
  <c r="I212" i="27"/>
  <c r="I194" i="27"/>
  <c r="H192" i="27"/>
  <c r="G158" i="27"/>
  <c r="H212" i="27"/>
  <c r="G171" i="27"/>
  <c r="H145" i="27"/>
  <c r="B171" i="27"/>
  <c r="K199" i="27"/>
  <c r="G184" i="27"/>
  <c r="B154" i="27"/>
  <c r="I153" i="27"/>
  <c r="H178" i="27"/>
  <c r="G179" i="27"/>
  <c r="K136" i="27"/>
  <c r="H220" i="27"/>
  <c r="K230" i="27"/>
  <c r="I226" i="27"/>
  <c r="H47" i="27"/>
  <c r="H95" i="27"/>
  <c r="H124" i="27"/>
  <c r="B56" i="27"/>
  <c r="K114" i="27"/>
  <c r="H150" i="27"/>
  <c r="G73" i="27"/>
  <c r="G91" i="27"/>
  <c r="G46" i="27"/>
  <c r="B210" i="27"/>
  <c r="B146" i="27"/>
  <c r="I188" i="27"/>
  <c r="H125" i="27"/>
  <c r="G202" i="27"/>
  <c r="H186" i="27"/>
  <c r="H98" i="27"/>
  <c r="K46" i="27"/>
  <c r="G196" i="27"/>
  <c r="K63" i="27"/>
  <c r="H117" i="27"/>
  <c r="B209" i="27"/>
  <c r="G227" i="27"/>
  <c r="I61" i="27"/>
  <c r="B151" i="27"/>
  <c r="I184" i="27"/>
  <c r="H46" i="27"/>
  <c r="G75" i="27"/>
  <c r="H61" i="27"/>
  <c r="B213" i="27"/>
  <c r="J59" i="27"/>
  <c r="K92" i="27"/>
  <c r="G80" i="27"/>
  <c r="B100" i="27"/>
  <c r="K223" i="27"/>
  <c r="J219" i="27"/>
  <c r="I169" i="27"/>
  <c r="H80" i="27"/>
  <c r="B80" i="27"/>
  <c r="G130" i="27"/>
  <c r="H141" i="27"/>
  <c r="G143" i="27"/>
  <c r="H194" i="27"/>
  <c r="K62" i="27"/>
  <c r="K198" i="27"/>
  <c r="K158" i="27"/>
  <c r="I144" i="27"/>
  <c r="G84" i="27"/>
  <c r="J67" i="27"/>
  <c r="K105" i="27"/>
  <c r="J189" i="27"/>
  <c r="F130" i="27"/>
  <c r="F94" i="27"/>
  <c r="J153" i="27"/>
  <c r="F117" i="27"/>
  <c r="J101" i="27"/>
  <c r="F125" i="27"/>
  <c r="J56" i="27"/>
  <c r="J131" i="27"/>
  <c r="J193" i="27"/>
  <c r="F55" i="27"/>
  <c r="F73" i="27"/>
  <c r="F102" i="27"/>
  <c r="F167" i="27"/>
  <c r="F209" i="27"/>
  <c r="F172" i="27"/>
  <c r="J230" i="27"/>
  <c r="J128" i="27"/>
  <c r="F38" i="27"/>
  <c r="J46" i="27"/>
  <c r="J185" i="27"/>
  <c r="F190" i="27"/>
  <c r="F85" i="27"/>
  <c r="F65" i="27"/>
  <c r="F183" i="27"/>
  <c r="F179" i="27"/>
  <c r="J204" i="27"/>
  <c r="J106" i="27"/>
  <c r="F137" i="27"/>
  <c r="F160" i="27"/>
  <c r="J214" i="27"/>
  <c r="J134" i="27"/>
  <c r="I159" i="27"/>
  <c r="K13" i="35"/>
  <c r="B40" i="35"/>
  <c r="G33" i="27"/>
  <c r="G159" i="27"/>
  <c r="H153" i="27"/>
  <c r="I221" i="27"/>
  <c r="B16" i="35"/>
  <c r="B42" i="35"/>
  <c r="B39" i="35"/>
  <c r="K50" i="35"/>
  <c r="K17" i="35"/>
  <c r="K14" i="35"/>
  <c r="B56" i="35"/>
  <c r="K22" i="35"/>
  <c r="K27" i="35"/>
  <c r="H177" i="27"/>
  <c r="B3" i="35"/>
  <c r="K44" i="35"/>
  <c r="B41" i="35"/>
  <c r="K30" i="35"/>
  <c r="B9" i="35"/>
  <c r="B66" i="35"/>
  <c r="K59" i="35"/>
  <c r="B23" i="35"/>
  <c r="B35" i="35"/>
  <c r="B46" i="35"/>
  <c r="B26" i="35"/>
  <c r="K62" i="35"/>
  <c r="B69" i="35"/>
  <c r="B71" i="35"/>
  <c r="K11" i="35"/>
  <c r="B5" i="35"/>
  <c r="K58" i="35"/>
  <c r="B55" i="35"/>
  <c r="K79" i="35"/>
  <c r="K65" i="35"/>
  <c r="K20" i="35"/>
  <c r="B48" i="35"/>
  <c r="B12" i="35"/>
  <c r="H158" i="27"/>
  <c r="G38" i="27"/>
  <c r="I183" i="27"/>
  <c r="H89" i="27"/>
  <c r="G74" i="27"/>
  <c r="G228" i="27"/>
  <c r="G137" i="27"/>
  <c r="H169" i="27"/>
  <c r="G190" i="27"/>
  <c r="B119" i="27"/>
  <c r="K188" i="27"/>
  <c r="K121" i="27"/>
  <c r="K71" i="27"/>
  <c r="K204" i="27"/>
  <c r="K132" i="27"/>
  <c r="B89" i="27"/>
  <c r="K96" i="27"/>
  <c r="B155" i="27"/>
  <c r="I86" i="27"/>
  <c r="I232" i="27"/>
  <c r="G148" i="27"/>
  <c r="H96" i="27"/>
  <c r="G51" i="27"/>
  <c r="I156" i="27"/>
  <c r="G89" i="27"/>
  <c r="I71" i="27"/>
  <c r="I107" i="27"/>
  <c r="B188" i="27"/>
  <c r="B121" i="27"/>
  <c r="B41" i="27"/>
  <c r="K42" i="27"/>
  <c r="B195" i="27"/>
  <c r="B86" i="27"/>
  <c r="H146" i="27"/>
  <c r="G189" i="27"/>
  <c r="H164" i="27"/>
  <c r="I162" i="27"/>
  <c r="H138" i="27"/>
  <c r="K167" i="27"/>
  <c r="H195" i="27"/>
  <c r="H198" i="27"/>
  <c r="I193" i="27"/>
  <c r="G212" i="27"/>
  <c r="K148" i="27"/>
  <c r="K212" i="27"/>
  <c r="G207" i="27"/>
  <c r="G161" i="27"/>
  <c r="K142" i="27"/>
  <c r="K171" i="27"/>
  <c r="B136" i="27"/>
  <c r="H142" i="27"/>
  <c r="B203" i="27"/>
  <c r="I147" i="27"/>
  <c r="B150" i="27"/>
  <c r="B206" i="27"/>
  <c r="K151" i="27"/>
  <c r="K184" i="27"/>
  <c r="H170" i="27"/>
  <c r="G153" i="27"/>
  <c r="K166" i="27"/>
  <c r="G173" i="27"/>
  <c r="K178" i="27"/>
  <c r="H161" i="27"/>
  <c r="I133" i="27"/>
  <c r="B134" i="27"/>
  <c r="I205" i="27"/>
  <c r="I136" i="27"/>
  <c r="B173" i="27"/>
  <c r="I224" i="27"/>
  <c r="I225" i="27"/>
  <c r="K215" i="27"/>
  <c r="H230" i="27"/>
  <c r="I231" i="27"/>
  <c r="G216" i="27"/>
  <c r="I214" i="27"/>
  <c r="H101" i="27"/>
  <c r="I112" i="27"/>
  <c r="H107" i="27"/>
  <c r="I121" i="27"/>
  <c r="I146" i="27"/>
  <c r="I55" i="27"/>
  <c r="G163" i="27"/>
  <c r="G35" i="27"/>
  <c r="K91" i="27"/>
  <c r="K147" i="27"/>
  <c r="K149" i="27"/>
  <c r="K51" i="27"/>
  <c r="K73" i="27"/>
  <c r="K128" i="27"/>
  <c r="I69" i="27"/>
  <c r="G124" i="27"/>
  <c r="I113" i="27"/>
  <c r="H65" i="27"/>
  <c r="I128" i="27"/>
  <c r="B35" i="27"/>
  <c r="G55" i="27"/>
  <c r="H78" i="27"/>
  <c r="K201" i="27"/>
  <c r="B132" i="27"/>
  <c r="H91" i="27"/>
  <c r="B211" i="27"/>
  <c r="I73" i="27"/>
  <c r="I41" i="27"/>
  <c r="G132" i="27"/>
  <c r="I116" i="27"/>
  <c r="I114" i="27"/>
  <c r="I58" i="27"/>
  <c r="G77" i="27"/>
  <c r="H147" i="27"/>
  <c r="K60" i="27"/>
  <c r="K124" i="27"/>
  <c r="B114" i="27"/>
  <c r="B34" i="27"/>
  <c r="G72" i="27"/>
  <c r="I40" i="27"/>
  <c r="B224" i="27"/>
  <c r="I83" i="27"/>
  <c r="H108" i="27"/>
  <c r="I95" i="27"/>
  <c r="H179" i="27"/>
  <c r="I137" i="27"/>
  <c r="K140" i="27"/>
  <c r="K146" i="27"/>
  <c r="G37" i="27"/>
  <c r="I118" i="27"/>
  <c r="G187" i="27"/>
  <c r="K77" i="27"/>
  <c r="G157" i="27"/>
  <c r="K125" i="27"/>
  <c r="H67" i="27"/>
  <c r="G182" i="27"/>
  <c r="K75" i="27"/>
  <c r="K99" i="27"/>
  <c r="K197" i="27"/>
  <c r="I97" i="27"/>
  <c r="B104" i="27"/>
  <c r="G192" i="27"/>
  <c r="B101" i="27"/>
  <c r="K56" i="27"/>
  <c r="G87" i="27"/>
  <c r="B113" i="27"/>
  <c r="H53" i="27"/>
  <c r="I76" i="27"/>
  <c r="K152" i="27"/>
  <c r="K82" i="27"/>
  <c r="B218" i="27"/>
  <c r="K202" i="27"/>
  <c r="K48" i="27"/>
  <c r="B143" i="27"/>
  <c r="B102" i="27"/>
  <c r="H129" i="27"/>
  <c r="G90" i="27"/>
  <c r="I143" i="27"/>
  <c r="I94" i="27"/>
  <c r="I202" i="27"/>
  <c r="G168" i="27"/>
  <c r="I176" i="27"/>
  <c r="K181" i="27"/>
  <c r="B36" i="27"/>
  <c r="K229" i="27"/>
  <c r="G109" i="27"/>
  <c r="G218" i="27"/>
  <c r="K194" i="27"/>
  <c r="I124" i="27"/>
  <c r="B40" i="27"/>
  <c r="I88" i="27"/>
  <c r="H154" i="27"/>
  <c r="I38" i="27"/>
  <c r="K193" i="27"/>
  <c r="G176" i="27"/>
  <c r="B160" i="27"/>
  <c r="I104" i="27"/>
  <c r="G102" i="27"/>
  <c r="K176" i="27"/>
  <c r="H191" i="27"/>
  <c r="K61" i="27"/>
  <c r="J71" i="27"/>
  <c r="I80" i="27"/>
  <c r="G115" i="27"/>
  <c r="K195" i="27"/>
  <c r="J60" i="27"/>
  <c r="J50" i="27"/>
  <c r="J54" i="27"/>
  <c r="J68" i="27"/>
  <c r="H130" i="27"/>
  <c r="G152" i="27"/>
  <c r="H115" i="27"/>
  <c r="B93" i="27"/>
  <c r="K113" i="27"/>
  <c r="I227" i="27"/>
  <c r="J44" i="27"/>
  <c r="H218" i="27"/>
  <c r="J48" i="27"/>
  <c r="J36" i="27"/>
  <c r="H90" i="27"/>
  <c r="I59" i="27"/>
  <c r="G93" i="27"/>
  <c r="I110" i="27"/>
  <c r="K93" i="27"/>
  <c r="B63" i="27"/>
  <c r="B92" i="27"/>
  <c r="H105" i="27"/>
  <c r="I106" i="27"/>
  <c r="K130" i="27"/>
  <c r="K138" i="27"/>
  <c r="H217" i="27"/>
  <c r="H127" i="27"/>
  <c r="B115" i="27"/>
  <c r="H213" i="27"/>
  <c r="K143" i="27"/>
  <c r="H208" i="27"/>
  <c r="G39" i="27"/>
  <c r="H232" i="27"/>
  <c r="B198" i="27"/>
  <c r="H112" i="27"/>
  <c r="I70" i="27"/>
  <c r="G194" i="27"/>
  <c r="B54" i="27"/>
  <c r="G185" i="27"/>
  <c r="G70" i="27"/>
  <c r="G40" i="27"/>
  <c r="B75" i="27"/>
  <c r="B62" i="27"/>
  <c r="H122" i="27"/>
  <c r="K131" i="27"/>
  <c r="K64" i="27"/>
  <c r="K222" i="27"/>
  <c r="K122" i="27"/>
  <c r="K38" i="27"/>
  <c r="G119" i="27"/>
  <c r="B57" i="27"/>
  <c r="I54" i="27"/>
  <c r="K66" i="27"/>
  <c r="B107" i="27"/>
  <c r="B38" i="27"/>
  <c r="I57" i="27"/>
  <c r="B52" i="27"/>
  <c r="F67" i="27"/>
  <c r="F146" i="27"/>
  <c r="J174" i="27"/>
  <c r="K109" i="27"/>
  <c r="F105" i="27"/>
  <c r="F189" i="27"/>
  <c r="F223" i="27"/>
  <c r="J115" i="27"/>
  <c r="F113" i="27"/>
  <c r="F215" i="27"/>
  <c r="J217" i="27"/>
  <c r="F152" i="27"/>
  <c r="F143" i="27"/>
  <c r="J93" i="27"/>
  <c r="F100" i="27"/>
  <c r="F120" i="27"/>
  <c r="F159" i="27"/>
  <c r="J94" i="27"/>
  <c r="F153" i="27"/>
  <c r="F166" i="27"/>
  <c r="J225" i="27"/>
  <c r="F164" i="27"/>
  <c r="F101" i="27"/>
  <c r="F87" i="27"/>
  <c r="J202" i="27"/>
  <c r="J125" i="27"/>
  <c r="J64" i="27"/>
  <c r="F131" i="27"/>
  <c r="J205" i="27"/>
  <c r="F193" i="27"/>
  <c r="F194" i="27"/>
  <c r="J136" i="27"/>
  <c r="F232" i="27"/>
  <c r="F47" i="27"/>
  <c r="J158" i="27"/>
  <c r="F54" i="27"/>
  <c r="J83" i="27"/>
  <c r="F177" i="27"/>
  <c r="F192" i="27"/>
  <c r="I68" i="27"/>
  <c r="K44" i="27"/>
  <c r="J73" i="27"/>
  <c r="F118" i="27"/>
  <c r="J188" i="27"/>
  <c r="F77" i="27"/>
  <c r="J76" i="27"/>
  <c r="J229" i="27"/>
  <c r="J207" i="27"/>
  <c r="F180" i="27"/>
  <c r="I52" i="27"/>
  <c r="F78" i="27"/>
  <c r="F91" i="27"/>
  <c r="F84" i="27"/>
  <c r="F71" i="27"/>
  <c r="J119" i="27"/>
  <c r="J209" i="27"/>
  <c r="J149" i="27"/>
  <c r="J151" i="27"/>
  <c r="F128" i="27"/>
  <c r="J88" i="27"/>
  <c r="J89" i="27"/>
  <c r="F46" i="27"/>
  <c r="F45" i="27"/>
  <c r="J103" i="27"/>
  <c r="F185" i="27"/>
  <c r="F40" i="27"/>
  <c r="G85" i="27"/>
  <c r="F62" i="27"/>
  <c r="J65" i="27"/>
  <c r="F157" i="27"/>
  <c r="J183" i="27"/>
  <c r="J178" i="27"/>
  <c r="F96" i="27"/>
  <c r="J179" i="27"/>
  <c r="F204" i="27"/>
  <c r="B43" i="27"/>
  <c r="F106" i="27"/>
  <c r="F37" i="27"/>
  <c r="J186" i="27"/>
  <c r="F212" i="27"/>
  <c r="J137" i="27"/>
  <c r="J160" i="27"/>
  <c r="F214" i="27"/>
  <c r="K36" i="27"/>
  <c r="J114" i="27"/>
  <c r="F134" i="27"/>
  <c r="A5" i="27"/>
  <c r="A31" i="27"/>
  <c r="A6" i="27"/>
  <c r="A26" i="27"/>
  <c r="A19" i="28" l="1"/>
  <c r="A8" i="15"/>
  <c r="A20" i="31"/>
  <c r="A9" i="32"/>
  <c r="B31" i="19"/>
  <c r="K31" i="19"/>
  <c r="K10" i="19"/>
  <c r="J10" i="27"/>
  <c r="B10" i="19"/>
  <c r="G10" i="27"/>
  <c r="F10" i="27"/>
  <c r="A10" i="27"/>
  <c r="B26" i="19"/>
  <c r="J26" i="27"/>
  <c r="K26" i="19"/>
  <c r="G26" i="27"/>
  <c r="F26" i="27"/>
  <c r="K5" i="19"/>
  <c r="B5" i="19"/>
  <c r="J5" i="27"/>
  <c r="G5" i="27"/>
  <c r="F5" i="27"/>
  <c r="F6" i="27"/>
  <c r="B6" i="19"/>
  <c r="K6" i="19"/>
  <c r="J6" i="27"/>
  <c r="G6" i="27"/>
  <c r="A20" i="28" l="1"/>
  <c r="A9" i="15"/>
  <c r="A21" i="31"/>
  <c r="A10" i="32"/>
  <c r="B6" i="27"/>
  <c r="B5" i="27"/>
  <c r="K10" i="27"/>
  <c r="K5" i="27"/>
  <c r="K26" i="27"/>
  <c r="K6" i="27"/>
  <c r="B26" i="27"/>
  <c r="B10" i="27"/>
  <c r="K27" i="19"/>
  <c r="B27" i="19"/>
  <c r="J27" i="27"/>
  <c r="G27" i="27"/>
  <c r="F27" i="27"/>
  <c r="A27" i="27"/>
  <c r="J23" i="27"/>
  <c r="B23" i="19"/>
  <c r="K23" i="19"/>
  <c r="G23" i="27"/>
  <c r="F23" i="27"/>
  <c r="A23" i="27"/>
  <c r="J20" i="27"/>
  <c r="B20" i="19"/>
  <c r="K20" i="19"/>
  <c r="G20" i="27"/>
  <c r="F20" i="27"/>
  <c r="A20" i="27"/>
  <c r="J8" i="27"/>
  <c r="K8" i="19"/>
  <c r="B8" i="19"/>
  <c r="G8" i="27"/>
  <c r="F8" i="27"/>
  <c r="A8" i="27"/>
  <c r="K28" i="19"/>
  <c r="J28" i="27"/>
  <c r="B28" i="19"/>
  <c r="G28" i="27"/>
  <c r="F28" i="27"/>
  <c r="A28" i="27"/>
  <c r="J13" i="27"/>
  <c r="K13" i="19"/>
  <c r="B13" i="19"/>
  <c r="G13" i="27"/>
  <c r="F13" i="27"/>
  <c r="A13" i="27"/>
  <c r="J19" i="27"/>
  <c r="B19" i="19"/>
  <c r="K19" i="19"/>
  <c r="G19" i="27"/>
  <c r="F19" i="27"/>
  <c r="A19" i="27"/>
  <c r="K12" i="19"/>
  <c r="B12" i="19"/>
  <c r="J12" i="27"/>
  <c r="G12" i="27"/>
  <c r="F12" i="27"/>
  <c r="A12" i="27"/>
  <c r="K17" i="19"/>
  <c r="J17" i="27"/>
  <c r="B17" i="19"/>
  <c r="G17" i="27"/>
  <c r="F17" i="27"/>
  <c r="A17" i="27"/>
  <c r="K18" i="19"/>
  <c r="B18" i="19"/>
  <c r="J18" i="27"/>
  <c r="G18" i="27"/>
  <c r="F18" i="27"/>
  <c r="A18" i="27"/>
  <c r="B7" i="19"/>
  <c r="J7" i="27"/>
  <c r="K7" i="19"/>
  <c r="G7" i="27"/>
  <c r="F7" i="27"/>
  <c r="A7" i="27"/>
  <c r="J21" i="27"/>
  <c r="K21" i="19"/>
  <c r="B21" i="19"/>
  <c r="G21" i="27"/>
  <c r="F21" i="27"/>
  <c r="A21" i="27"/>
  <c r="J14" i="27"/>
  <c r="B14" i="19"/>
  <c r="K14" i="19"/>
  <c r="G14" i="27"/>
  <c r="F14" i="27"/>
  <c r="A14" i="27"/>
  <c r="J32" i="27"/>
  <c r="K32" i="19"/>
  <c r="B32" i="19"/>
  <c r="G32" i="27"/>
  <c r="F32" i="27"/>
  <c r="A32" i="27"/>
  <c r="B3" i="19"/>
  <c r="J3" i="27"/>
  <c r="K3" i="19"/>
  <c r="G3" i="27"/>
  <c r="F3" i="27"/>
  <c r="A3" i="27"/>
  <c r="J24" i="27"/>
  <c r="K24" i="19"/>
  <c r="B24" i="19"/>
  <c r="G24" i="27"/>
  <c r="F24" i="27"/>
  <c r="A24" i="27"/>
  <c r="J25" i="27"/>
  <c r="K25" i="19"/>
  <c r="B25" i="19"/>
  <c r="G25" i="27"/>
  <c r="F25" i="27"/>
  <c r="A25" i="27"/>
  <c r="K9" i="19"/>
  <c r="J9" i="27"/>
  <c r="B9" i="19"/>
  <c r="G9" i="27"/>
  <c r="F9" i="27"/>
  <c r="A9" i="27"/>
  <c r="B30" i="19"/>
  <c r="K30" i="19"/>
  <c r="J30" i="27"/>
  <c r="G30" i="27"/>
  <c r="F30" i="27"/>
  <c r="A30" i="27"/>
  <c r="K15" i="19"/>
  <c r="B15" i="19"/>
  <c r="J15" i="27"/>
  <c r="G15" i="27"/>
  <c r="F15" i="27"/>
  <c r="A15" i="27"/>
  <c r="K4" i="19"/>
  <c r="J4" i="27"/>
  <c r="B4" i="19"/>
  <c r="G4" i="27"/>
  <c r="F4" i="27"/>
  <c r="A4" i="27"/>
  <c r="K16" i="19"/>
  <c r="J16" i="27"/>
  <c r="B16" i="19"/>
  <c r="G16" i="27"/>
  <c r="F16" i="27"/>
  <c r="A16" i="27"/>
  <c r="K29" i="19"/>
  <c r="B29" i="19"/>
  <c r="J29" i="27"/>
  <c r="G29" i="27"/>
  <c r="F29" i="27"/>
  <c r="A29" i="27"/>
  <c r="B22" i="19"/>
  <c r="K22" i="19"/>
  <c r="J22" i="27"/>
  <c r="G22" i="27"/>
  <c r="F22" i="27"/>
  <c r="A22" i="27"/>
  <c r="J11" i="27"/>
  <c r="K11" i="19"/>
  <c r="B11" i="19"/>
  <c r="G11" i="27"/>
  <c r="F11" i="27"/>
  <c r="A11" i="27"/>
  <c r="K31" i="27"/>
  <c r="G31" i="27"/>
  <c r="B31" i="27"/>
  <c r="F31" i="27"/>
  <c r="J31" i="27"/>
  <c r="A21" i="28" l="1"/>
  <c r="A10" i="15"/>
  <c r="A22" i="31"/>
  <c r="A11" i="32"/>
  <c r="K22" i="27"/>
  <c r="K32" i="27"/>
  <c r="K21" i="27"/>
  <c r="B12" i="27"/>
  <c r="K8" i="27"/>
  <c r="B22" i="27"/>
  <c r="K16" i="27"/>
  <c r="K9" i="27"/>
  <c r="K3" i="27"/>
  <c r="K14" i="27"/>
  <c r="K7" i="27"/>
  <c r="K18" i="27"/>
  <c r="K19" i="27"/>
  <c r="K20" i="27"/>
  <c r="K11" i="27"/>
  <c r="B29" i="27"/>
  <c r="K30" i="27"/>
  <c r="K25" i="27"/>
  <c r="B14" i="27"/>
  <c r="B19" i="27"/>
  <c r="B20" i="27"/>
  <c r="B27" i="27"/>
  <c r="B15" i="27"/>
  <c r="K24" i="27"/>
  <c r="B18" i="27"/>
  <c r="K13" i="27"/>
  <c r="B23" i="27"/>
  <c r="B11" i="27"/>
  <c r="B4" i="27"/>
  <c r="K15" i="27"/>
  <c r="B25" i="27"/>
  <c r="B17" i="27"/>
  <c r="K12" i="27"/>
  <c r="B28" i="27"/>
  <c r="K29" i="27"/>
  <c r="B16" i="27"/>
  <c r="K4" i="27"/>
  <c r="B30" i="27"/>
  <c r="B9" i="27"/>
  <c r="B24" i="27"/>
  <c r="B3" i="27"/>
  <c r="B32" i="27"/>
  <c r="B21" i="27"/>
  <c r="B7" i="27"/>
  <c r="K17" i="27"/>
  <c r="B13" i="27"/>
  <c r="K28" i="27"/>
  <c r="B8" i="27"/>
  <c r="K23" i="27"/>
  <c r="K27" i="27"/>
  <c r="I8" i="7"/>
  <c r="G6" i="7"/>
  <c r="G5" i="7"/>
  <c r="A9" i="7"/>
  <c r="A8" i="7"/>
  <c r="A6" i="7"/>
  <c r="A5" i="7"/>
  <c r="A22" i="28" l="1"/>
  <c r="A11" i="15"/>
  <c r="A23" i="31"/>
  <c r="A12" i="32"/>
  <c r="I13" i="27"/>
  <c r="H13" i="27"/>
  <c r="H12" i="27"/>
  <c r="I12" i="27"/>
  <c r="H8" i="27"/>
  <c r="I8" i="27"/>
  <c r="I6" i="27"/>
  <c r="H6" i="27"/>
  <c r="H20" i="27"/>
  <c r="I20" i="27"/>
  <c r="I7" i="27"/>
  <c r="H7" i="27"/>
  <c r="I10" i="27"/>
  <c r="H10" i="27"/>
  <c r="H11" i="27"/>
  <c r="I11" i="27"/>
  <c r="I9" i="27"/>
  <c r="H9" i="27"/>
  <c r="H14" i="27"/>
  <c r="I14" i="27"/>
  <c r="I5" i="27"/>
  <c r="H5" i="27"/>
  <c r="A23" i="28" l="1"/>
  <c r="A12" i="15"/>
  <c r="A24" i="31"/>
  <c r="A13" i="32"/>
  <c r="H27" i="27"/>
  <c r="I17" i="27"/>
  <c r="H24" i="27"/>
  <c r="I21" i="27"/>
  <c r="H30" i="27"/>
  <c r="H23" i="27"/>
  <c r="H25" i="27"/>
  <c r="H32" i="27"/>
  <c r="H31" i="27"/>
  <c r="H26" i="27"/>
  <c r="I27" i="27"/>
  <c r="H17" i="27"/>
  <c r="I24" i="27"/>
  <c r="H21" i="27"/>
  <c r="I30" i="27"/>
  <c r="I23" i="27"/>
  <c r="I25" i="27"/>
  <c r="I32" i="27"/>
  <c r="I31" i="27"/>
  <c r="I26" i="27"/>
  <c r="H22" i="27"/>
  <c r="I28" i="27"/>
  <c r="H29" i="27"/>
  <c r="H19" i="27"/>
  <c r="H18" i="27"/>
  <c r="I16" i="27"/>
  <c r="H15" i="27"/>
  <c r="I22" i="27"/>
  <c r="H28" i="27"/>
  <c r="I29" i="27"/>
  <c r="I19" i="27"/>
  <c r="I18" i="27"/>
  <c r="H16" i="27"/>
  <c r="I15" i="27"/>
  <c r="I4" i="27"/>
  <c r="H4" i="27"/>
  <c r="I3" i="27"/>
  <c r="H3" i="27"/>
  <c r="A13" i="1"/>
  <c r="A24" i="28" l="1"/>
  <c r="A13" i="15"/>
  <c r="A25" i="31"/>
  <c r="A14" i="32"/>
  <c r="A3" i="30"/>
  <c r="A14" i="1"/>
  <c r="A25" i="28" l="1"/>
  <c r="A14" i="15"/>
  <c r="A26" i="31"/>
  <c r="A15" i="32"/>
  <c r="A4" i="30"/>
  <c r="A15" i="1"/>
  <c r="A26" i="28" l="1"/>
  <c r="A15" i="15"/>
  <c r="A27" i="31"/>
  <c r="A16" i="32"/>
  <c r="A5" i="30"/>
  <c r="A16" i="1"/>
  <c r="K8" i="7"/>
  <c r="A27" i="28" l="1"/>
  <c r="A16" i="15"/>
  <c r="A28" i="31"/>
  <c r="A17" i="32"/>
  <c r="A6" i="30"/>
  <c r="A17" i="1"/>
  <c r="J9" i="7"/>
  <c r="A28" i="28" l="1"/>
  <c r="A17" i="15"/>
  <c r="A29" i="31"/>
  <c r="A18" i="32"/>
  <c r="C20" i="19"/>
  <c r="C5" i="19"/>
  <c r="C5" i="27" s="1"/>
  <c r="C17" i="19"/>
  <c r="C9" i="19"/>
  <c r="C9" i="27" s="1"/>
  <c r="C16" i="19"/>
  <c r="C6" i="19"/>
  <c r="C6" i="27" s="1"/>
  <c r="C14" i="19"/>
  <c r="C14" i="27" s="1"/>
  <c r="C21" i="19"/>
  <c r="C2" i="19"/>
  <c r="C10" i="19"/>
  <c r="C10" i="27" s="1"/>
  <c r="C7" i="19"/>
  <c r="C7" i="27" s="1"/>
  <c r="C15" i="19"/>
  <c r="C11" i="19"/>
  <c r="C11" i="27" s="1"/>
  <c r="C3" i="19"/>
  <c r="C3" i="27" s="1"/>
  <c r="C13" i="19"/>
  <c r="C13" i="27" s="1"/>
  <c r="C19" i="19"/>
  <c r="C18" i="19"/>
  <c r="C4" i="19"/>
  <c r="C4" i="27" s="1"/>
  <c r="C8" i="19"/>
  <c r="C8" i="27" s="1"/>
  <c r="C12" i="19"/>
  <c r="C12" i="27" s="1"/>
  <c r="C27" i="29"/>
  <c r="C58" i="27" s="1"/>
  <c r="C101" i="29"/>
  <c r="C81" i="29"/>
  <c r="C112" i="27" s="1"/>
  <c r="C85" i="29"/>
  <c r="C116" i="27" s="1"/>
  <c r="C77" i="29"/>
  <c r="C26" i="29"/>
  <c r="C57" i="27" s="1"/>
  <c r="C28" i="29"/>
  <c r="C59" i="27" s="1"/>
  <c r="C95" i="29"/>
  <c r="C126" i="27" s="1"/>
  <c r="C59" i="29"/>
  <c r="C90" i="27" s="1"/>
  <c r="C98" i="29"/>
  <c r="C129" i="27" s="1"/>
  <c r="C76" i="29"/>
  <c r="C107" i="27" s="1"/>
  <c r="C3" i="29"/>
  <c r="C34" i="27" s="1"/>
  <c r="C48" i="29"/>
  <c r="C79" i="27" s="1"/>
  <c r="C41" i="29"/>
  <c r="C72" i="27" s="1"/>
  <c r="C55" i="29"/>
  <c r="C86" i="27" s="1"/>
  <c r="C11" i="29"/>
  <c r="C42" i="27" s="1"/>
  <c r="C50" i="29"/>
  <c r="C81" i="27" s="1"/>
  <c r="C39" i="29"/>
  <c r="C70" i="27" s="1"/>
  <c r="C92" i="29"/>
  <c r="C123" i="27" s="1"/>
  <c r="C18" i="29"/>
  <c r="C49" i="27" s="1"/>
  <c r="C19" i="29"/>
  <c r="C50" i="27" s="1"/>
  <c r="C96" i="29"/>
  <c r="C127" i="27" s="1"/>
  <c r="C49" i="29"/>
  <c r="C80" i="27" s="1"/>
  <c r="C30" i="29"/>
  <c r="C61" i="27" s="1"/>
  <c r="C29" i="29"/>
  <c r="C60" i="27" s="1"/>
  <c r="C72" i="29"/>
  <c r="C103" i="27" s="1"/>
  <c r="C88" i="29"/>
  <c r="C119" i="27" s="1"/>
  <c r="C68" i="29"/>
  <c r="C99" i="27" s="1"/>
  <c r="C91" i="29"/>
  <c r="C122" i="27" s="1"/>
  <c r="C20" i="29"/>
  <c r="C51" i="27" s="1"/>
  <c r="C61" i="29"/>
  <c r="C92" i="27" s="1"/>
  <c r="C83" i="29"/>
  <c r="C114" i="27" s="1"/>
  <c r="C5" i="29"/>
  <c r="C36" i="27" s="1"/>
  <c r="C34" i="29"/>
  <c r="C65" i="27" s="1"/>
  <c r="C54" i="29"/>
  <c r="C85" i="27" s="1"/>
  <c r="C14" i="29"/>
  <c r="C45" i="27" s="1"/>
  <c r="C58" i="29"/>
  <c r="C89" i="27" s="1"/>
  <c r="C57" i="29"/>
  <c r="C88" i="27" s="1"/>
  <c r="C40" i="29"/>
  <c r="C71" i="27" s="1"/>
  <c r="C60" i="29"/>
  <c r="C91" i="27" s="1"/>
  <c r="C21" i="29"/>
  <c r="C52" i="27" s="1"/>
  <c r="C45" i="29"/>
  <c r="C76" i="27" s="1"/>
  <c r="C42" i="29"/>
  <c r="C73" i="27" s="1"/>
  <c r="C13" i="29"/>
  <c r="C44" i="27" s="1"/>
  <c r="C43" i="29"/>
  <c r="C74" i="27" s="1"/>
  <c r="C37" i="29"/>
  <c r="C68" i="27" s="1"/>
  <c r="C52" i="29"/>
  <c r="C83" i="27" s="1"/>
  <c r="C16" i="29"/>
  <c r="C47" i="27" s="1"/>
  <c r="C33" i="29"/>
  <c r="C94" i="29"/>
  <c r="C125" i="27" s="1"/>
  <c r="C56" i="29"/>
  <c r="C87" i="27" s="1"/>
  <c r="C63" i="29"/>
  <c r="C94" i="27" s="1"/>
  <c r="C62" i="29"/>
  <c r="C93" i="27" s="1"/>
  <c r="C84" i="29"/>
  <c r="C115" i="27" s="1"/>
  <c r="C73" i="29"/>
  <c r="C104" i="27" s="1"/>
  <c r="C51" i="29"/>
  <c r="C82" i="27" s="1"/>
  <c r="C10" i="29"/>
  <c r="C41" i="27" s="1"/>
  <c r="C79" i="29"/>
  <c r="C110" i="27" s="1"/>
  <c r="C78" i="29"/>
  <c r="C109" i="27" s="1"/>
  <c r="C4" i="29"/>
  <c r="C35" i="27" s="1"/>
  <c r="C6" i="29"/>
  <c r="C37" i="27" s="1"/>
  <c r="C75" i="29"/>
  <c r="C106" i="27" s="1"/>
  <c r="C38" i="29"/>
  <c r="C69" i="27" s="1"/>
  <c r="C65" i="29"/>
  <c r="C96" i="27" s="1"/>
  <c r="C31" i="29"/>
  <c r="C62" i="27" s="1"/>
  <c r="C9" i="29"/>
  <c r="C40" i="27" s="1"/>
  <c r="C80" i="29"/>
  <c r="C111" i="27" s="1"/>
  <c r="C15" i="29"/>
  <c r="C46" i="27" s="1"/>
  <c r="C7" i="29"/>
  <c r="C38" i="27" s="1"/>
  <c r="C97" i="29"/>
  <c r="C128" i="27" s="1"/>
  <c r="C35" i="29"/>
  <c r="C66" i="27" s="1"/>
  <c r="C53" i="29"/>
  <c r="C84" i="27" s="1"/>
  <c r="C47" i="29"/>
  <c r="C78" i="27" s="1"/>
  <c r="C90" i="29"/>
  <c r="C121" i="27" s="1"/>
  <c r="C71" i="29"/>
  <c r="C102" i="27" s="1"/>
  <c r="C46" i="29"/>
  <c r="C77" i="27" s="1"/>
  <c r="C87" i="29"/>
  <c r="C118" i="27" s="1"/>
  <c r="C44" i="29"/>
  <c r="C75" i="27" s="1"/>
  <c r="C24" i="29"/>
  <c r="C55" i="27" s="1"/>
  <c r="C23" i="29"/>
  <c r="C54" i="27" s="1"/>
  <c r="C100" i="29"/>
  <c r="C131" i="27" s="1"/>
  <c r="C25" i="29"/>
  <c r="C56" i="27" s="1"/>
  <c r="C22" i="29"/>
  <c r="C53" i="27" s="1"/>
  <c r="C70" i="29"/>
  <c r="C101" i="27" s="1"/>
  <c r="C86" i="29"/>
  <c r="C117" i="27" s="1"/>
  <c r="C64" i="29"/>
  <c r="C95" i="27" s="1"/>
  <c r="C89" i="29"/>
  <c r="C120" i="27" s="1"/>
  <c r="C69" i="29"/>
  <c r="C100" i="27" s="1"/>
  <c r="C99" i="29"/>
  <c r="C130" i="27" s="1"/>
  <c r="C82" i="29"/>
  <c r="C113" i="27" s="1"/>
  <c r="C32" i="29"/>
  <c r="C63" i="27" s="1"/>
  <c r="C74" i="29"/>
  <c r="C105" i="27" s="1"/>
  <c r="C36" i="29"/>
  <c r="C67" i="27" s="1"/>
  <c r="C17" i="29"/>
  <c r="C48" i="27" s="1"/>
  <c r="C12" i="29"/>
  <c r="C43" i="27" s="1"/>
  <c r="C67" i="29"/>
  <c r="C98" i="27" s="1"/>
  <c r="C8" i="29"/>
  <c r="C39" i="27" s="1"/>
  <c r="C93" i="29"/>
  <c r="C124" i="27" s="1"/>
  <c r="C2" i="29"/>
  <c r="C33" i="27" s="1"/>
  <c r="C66" i="29"/>
  <c r="C97" i="27" s="1"/>
  <c r="C108" i="27"/>
  <c r="C132" i="27"/>
  <c r="C231" i="27"/>
  <c r="C202" i="27"/>
  <c r="C64" i="27"/>
  <c r="C159" i="27"/>
  <c r="C152" i="27"/>
  <c r="C186" i="27"/>
  <c r="C197" i="27"/>
  <c r="C226" i="27"/>
  <c r="C230" i="27"/>
  <c r="C213" i="27"/>
  <c r="C223" i="27"/>
  <c r="C232" i="27"/>
  <c r="C229" i="27"/>
  <c r="C219" i="27"/>
  <c r="C205" i="27"/>
  <c r="C178" i="27"/>
  <c r="C154" i="27"/>
  <c r="C170" i="27"/>
  <c r="C206" i="27"/>
  <c r="C147" i="27"/>
  <c r="C142" i="27"/>
  <c r="C207" i="27"/>
  <c r="C169" i="27"/>
  <c r="C158" i="27"/>
  <c r="C190" i="27"/>
  <c r="C176" i="27"/>
  <c r="C208" i="27"/>
  <c r="C160" i="27"/>
  <c r="C196" i="27"/>
  <c r="C183" i="27"/>
  <c r="C195" i="27"/>
  <c r="C167" i="27"/>
  <c r="C185" i="27"/>
  <c r="C210" i="27"/>
  <c r="C175" i="27"/>
  <c r="C156" i="27"/>
  <c r="C182" i="27"/>
  <c r="C220" i="27"/>
  <c r="C228" i="27"/>
  <c r="C214" i="27"/>
  <c r="C221" i="27"/>
  <c r="C222" i="27"/>
  <c r="C227" i="27"/>
  <c r="C225" i="27"/>
  <c r="C224" i="27"/>
  <c r="C217" i="27"/>
  <c r="C145" i="27"/>
  <c r="C173" i="27"/>
  <c r="C153" i="27"/>
  <c r="C151" i="27"/>
  <c r="C204" i="27"/>
  <c r="C212" i="27"/>
  <c r="C148" i="27"/>
  <c r="C162" i="27"/>
  <c r="C193" i="27"/>
  <c r="C192" i="27"/>
  <c r="C181" i="27"/>
  <c r="C198" i="27"/>
  <c r="C180" i="27"/>
  <c r="C177" i="27"/>
  <c r="C138" i="27"/>
  <c r="C194" i="27"/>
  <c r="C216" i="27"/>
  <c r="C168" i="27"/>
  <c r="C161" i="27"/>
  <c r="C184" i="27"/>
  <c r="C200" i="27"/>
  <c r="C171" i="27"/>
  <c r="C136" i="27"/>
  <c r="C163" i="27"/>
  <c r="C165" i="27"/>
  <c r="C187" i="27"/>
  <c r="C209" i="27"/>
  <c r="C174" i="27"/>
  <c r="C201" i="27"/>
  <c r="C218" i="27"/>
  <c r="C203" i="27"/>
  <c r="C140" i="27"/>
  <c r="C139" i="27"/>
  <c r="C144" i="27"/>
  <c r="C143" i="27"/>
  <c r="C135" i="27"/>
  <c r="C134" i="27"/>
  <c r="C166" i="27"/>
  <c r="C172" i="27"/>
  <c r="C150" i="27"/>
  <c r="C199" i="27"/>
  <c r="C157" i="27"/>
  <c r="C149" i="27"/>
  <c r="C133" i="27"/>
  <c r="C179" i="27"/>
  <c r="C155" i="27"/>
  <c r="C164" i="27"/>
  <c r="C137" i="27"/>
  <c r="C189" i="27"/>
  <c r="C211" i="27"/>
  <c r="C146" i="27"/>
  <c r="C215" i="27"/>
  <c r="C141" i="27"/>
  <c r="C191" i="27"/>
  <c r="C188" i="27"/>
  <c r="A7" i="30"/>
  <c r="M7" i="1"/>
  <c r="A18" i="1"/>
  <c r="A29" i="28" l="1"/>
  <c r="A18" i="15"/>
  <c r="A30" i="31"/>
  <c r="A19" i="32"/>
  <c r="A8" i="30"/>
  <c r="C30" i="27"/>
  <c r="C19" i="27"/>
  <c r="C32" i="27"/>
  <c r="C24" i="27"/>
  <c r="C20" i="27"/>
  <c r="C25" i="27"/>
  <c r="C31" i="27"/>
  <c r="C16" i="27"/>
  <c r="C29" i="27"/>
  <c r="C17" i="27"/>
  <c r="C21" i="27"/>
  <c r="C23" i="27"/>
  <c r="C26" i="27"/>
  <c r="C22" i="27"/>
  <c r="C18" i="27"/>
  <c r="C27" i="27"/>
  <c r="C15" i="27"/>
  <c r="C28" i="27"/>
  <c r="G9" i="7"/>
  <c r="P7" i="1"/>
  <c r="A19" i="1"/>
  <c r="A30" i="28" l="1"/>
  <c r="A19" i="15"/>
  <c r="A31" i="31"/>
  <c r="A20" i="32"/>
  <c r="E83" i="33"/>
  <c r="E83" i="35" s="1"/>
  <c r="E95" i="33"/>
  <c r="E95" i="35" s="1"/>
  <c r="E102" i="33"/>
  <c r="E102" i="35" s="1"/>
  <c r="E106" i="33"/>
  <c r="E106" i="35" s="1"/>
  <c r="E109" i="33"/>
  <c r="E109" i="35" s="1"/>
  <c r="E111" i="33"/>
  <c r="E111" i="35" s="1"/>
  <c r="E115" i="33"/>
  <c r="E115" i="35" s="1"/>
  <c r="E81" i="33"/>
  <c r="E81" i="35" s="1"/>
  <c r="E82" i="33"/>
  <c r="E82" i="35" s="1"/>
  <c r="E85" i="33"/>
  <c r="E85" i="35" s="1"/>
  <c r="E87" i="33"/>
  <c r="E87" i="35" s="1"/>
  <c r="E92" i="33"/>
  <c r="E92" i="35" s="1"/>
  <c r="E99" i="33"/>
  <c r="E99" i="35" s="1"/>
  <c r="E108" i="33"/>
  <c r="E108" i="35" s="1"/>
  <c r="E84" i="33"/>
  <c r="E84" i="35" s="1"/>
  <c r="E103" i="33"/>
  <c r="E103" i="35" s="1"/>
  <c r="E114" i="33"/>
  <c r="E114" i="35" s="1"/>
  <c r="E116" i="33"/>
  <c r="E116" i="35" s="1"/>
  <c r="E117" i="33"/>
  <c r="E117" i="35" s="1"/>
  <c r="E89" i="33"/>
  <c r="E89" i="35" s="1"/>
  <c r="E90" i="33"/>
  <c r="E90" i="35" s="1"/>
  <c r="E91" i="33"/>
  <c r="E91" i="35" s="1"/>
  <c r="E93" i="33"/>
  <c r="E93" i="35" s="1"/>
  <c r="E110" i="33"/>
  <c r="E110" i="35" s="1"/>
  <c r="E100" i="33"/>
  <c r="E100" i="35" s="1"/>
  <c r="E101" i="33"/>
  <c r="E101" i="35" s="1"/>
  <c r="E98" i="33"/>
  <c r="E98" i="35" s="1"/>
  <c r="E107" i="33"/>
  <c r="E107" i="35" s="1"/>
  <c r="E88" i="33"/>
  <c r="E88" i="35" s="1"/>
  <c r="E105" i="33"/>
  <c r="E105" i="35" s="1"/>
  <c r="E113" i="33"/>
  <c r="E113" i="35" s="1"/>
  <c r="E96" i="33"/>
  <c r="E96" i="35" s="1"/>
  <c r="E86" i="33"/>
  <c r="E86" i="35" s="1"/>
  <c r="E104" i="33"/>
  <c r="E104" i="35" s="1"/>
  <c r="E94" i="33"/>
  <c r="E94" i="35" s="1"/>
  <c r="E112" i="33"/>
  <c r="E112" i="35" s="1"/>
  <c r="E97" i="33"/>
  <c r="E97" i="35" s="1"/>
  <c r="E65" i="33"/>
  <c r="E37" i="33"/>
  <c r="E62" i="33"/>
  <c r="E46" i="33"/>
  <c r="E28" i="33"/>
  <c r="E51" i="33"/>
  <c r="E75" i="33"/>
  <c r="E72" i="33"/>
  <c r="E68" i="33"/>
  <c r="E25" i="33"/>
  <c r="E34" i="33"/>
  <c r="E50" i="33"/>
  <c r="E74" i="33"/>
  <c r="E42" i="33"/>
  <c r="E40" i="33"/>
  <c r="E29" i="33"/>
  <c r="E79" i="33"/>
  <c r="E55" i="33"/>
  <c r="E61" i="33"/>
  <c r="E59" i="33"/>
  <c r="E22" i="33"/>
  <c r="E56" i="33"/>
  <c r="E70" i="33"/>
  <c r="E24" i="33"/>
  <c r="E33" i="33"/>
  <c r="E19" i="33"/>
  <c r="E64" i="33"/>
  <c r="E52" i="33"/>
  <c r="E54" i="33"/>
  <c r="E76" i="33"/>
  <c r="E47" i="33"/>
  <c r="E18" i="33"/>
  <c r="E58" i="33"/>
  <c r="E57" i="33"/>
  <c r="E49" i="33"/>
  <c r="E69" i="33"/>
  <c r="E35" i="33"/>
  <c r="E23" i="33"/>
  <c r="E66" i="33"/>
  <c r="E78" i="33"/>
  <c r="E30" i="33"/>
  <c r="E44" i="33"/>
  <c r="E38" i="33"/>
  <c r="E77" i="33"/>
  <c r="E45" i="33"/>
  <c r="E17" i="33"/>
  <c r="E73" i="33"/>
  <c r="E80" i="33"/>
  <c r="E48" i="33"/>
  <c r="E20" i="33"/>
  <c r="E71" i="33"/>
  <c r="E26" i="33"/>
  <c r="E32" i="33"/>
  <c r="E41" i="33"/>
  <c r="E53" i="33"/>
  <c r="E21" i="33"/>
  <c r="E27" i="33"/>
  <c r="E43" i="33"/>
  <c r="E67" i="33"/>
  <c r="E63" i="33"/>
  <c r="E31" i="33"/>
  <c r="E39" i="33"/>
  <c r="E60" i="33"/>
  <c r="E36" i="33"/>
  <c r="D163" i="29"/>
  <c r="D129" i="29"/>
  <c r="D149" i="29"/>
  <c r="D150" i="29"/>
  <c r="D138" i="29"/>
  <c r="D198" i="29"/>
  <c r="E104" i="29"/>
  <c r="E136" i="29"/>
  <c r="D162" i="29"/>
  <c r="D181" i="29"/>
  <c r="D113" i="29"/>
  <c r="D112" i="29"/>
  <c r="D104" i="29"/>
  <c r="D155" i="29"/>
  <c r="E190" i="29"/>
  <c r="E192" i="29"/>
  <c r="E145" i="29"/>
  <c r="D146" i="29"/>
  <c r="D166" i="29"/>
  <c r="D171" i="29"/>
  <c r="E163" i="29"/>
  <c r="E121" i="29"/>
  <c r="E113" i="29"/>
  <c r="E154" i="29"/>
  <c r="E162" i="29"/>
  <c r="E201" i="29"/>
  <c r="E161" i="29"/>
  <c r="E188" i="29"/>
  <c r="D187" i="29"/>
  <c r="E166" i="29"/>
  <c r="E128" i="29"/>
  <c r="E175" i="29"/>
  <c r="E159" i="29"/>
  <c r="D161" i="29"/>
  <c r="D128" i="29"/>
  <c r="D152" i="29"/>
  <c r="D188" i="29"/>
  <c r="D167" i="29"/>
  <c r="D117" i="29"/>
  <c r="D191" i="29"/>
  <c r="E167" i="29"/>
  <c r="E150" i="29"/>
  <c r="E182" i="29"/>
  <c r="E129" i="29"/>
  <c r="E165" i="29"/>
  <c r="E177" i="29"/>
  <c r="E196" i="29"/>
  <c r="E152" i="29"/>
  <c r="E198" i="29"/>
  <c r="E181" i="29"/>
  <c r="D145" i="29"/>
  <c r="E186" i="29"/>
  <c r="D180" i="29"/>
  <c r="E155" i="29"/>
  <c r="E187" i="29"/>
  <c r="E151" i="29"/>
  <c r="E171" i="29"/>
  <c r="E193" i="29"/>
  <c r="E149" i="29"/>
  <c r="E112" i="29"/>
  <c r="E158" i="29"/>
  <c r="D132" i="29"/>
  <c r="D179" i="29"/>
  <c r="D109" i="29"/>
  <c r="D147" i="29"/>
  <c r="E109" i="29"/>
  <c r="E132" i="29"/>
  <c r="D108" i="29"/>
  <c r="E133" i="29"/>
  <c r="E179" i="29"/>
  <c r="E146" i="29"/>
  <c r="D136" i="29"/>
  <c r="D183" i="29"/>
  <c r="D195" i="29"/>
  <c r="D200" i="29"/>
  <c r="E119" i="29"/>
  <c r="E153" i="29"/>
  <c r="D102" i="29"/>
  <c r="E174" i="29"/>
  <c r="E142" i="29"/>
  <c r="E120" i="29"/>
  <c r="D116" i="29"/>
  <c r="D172" i="29"/>
  <c r="E111" i="29"/>
  <c r="D168" i="29"/>
  <c r="D130" i="29"/>
  <c r="E110" i="29"/>
  <c r="D106" i="29"/>
  <c r="D156" i="29"/>
  <c r="E160" i="29"/>
  <c r="D192" i="29"/>
  <c r="E191" i="29"/>
  <c r="E117" i="29"/>
  <c r="E195" i="29"/>
  <c r="E144" i="29"/>
  <c r="D197" i="29"/>
  <c r="D194" i="29"/>
  <c r="D134" i="29"/>
  <c r="D119" i="29"/>
  <c r="D133" i="29"/>
  <c r="E197" i="29"/>
  <c r="E156" i="29"/>
  <c r="D170" i="29"/>
  <c r="E115" i="29"/>
  <c r="E184" i="29"/>
  <c r="E118" i="29"/>
  <c r="D158" i="29"/>
  <c r="E180" i="29"/>
  <c r="E108" i="29"/>
  <c r="E189" i="29"/>
  <c r="E148" i="29"/>
  <c r="D135" i="29"/>
  <c r="D123" i="29"/>
  <c r="D175" i="29"/>
  <c r="D141" i="29"/>
  <c r="D140" i="29"/>
  <c r="E140" i="29"/>
  <c r="D111" i="29"/>
  <c r="E176" i="29"/>
  <c r="D110" i="29"/>
  <c r="D137" i="29"/>
  <c r="D124" i="29"/>
  <c r="D126" i="29"/>
  <c r="D160" i="29"/>
  <c r="E126" i="29"/>
  <c r="D127" i="29"/>
  <c r="E138" i="29"/>
  <c r="D199" i="29"/>
  <c r="D190" i="29"/>
  <c r="D174" i="29"/>
  <c r="D122" i="29"/>
  <c r="E124" i="29"/>
  <c r="D115" i="29"/>
  <c r="E106" i="29"/>
  <c r="E139" i="29"/>
  <c r="E170" i="29"/>
  <c r="D186" i="29"/>
  <c r="E114" i="29"/>
  <c r="E102" i="29"/>
  <c r="D142" i="29"/>
  <c r="E135" i="29"/>
  <c r="E173" i="29"/>
  <c r="D144" i="29"/>
  <c r="D189" i="29"/>
  <c r="D169" i="29"/>
  <c r="D121" i="29"/>
  <c r="D154" i="29"/>
  <c r="D193" i="29"/>
  <c r="E122" i="29"/>
  <c r="E141" i="29"/>
  <c r="E103" i="29"/>
  <c r="D107" i="29"/>
  <c r="E131" i="29"/>
  <c r="E199" i="29"/>
  <c r="D118" i="29"/>
  <c r="D105" i="29"/>
  <c r="D143" i="29"/>
  <c r="E157" i="29"/>
  <c r="D185" i="29"/>
  <c r="E147" i="29"/>
  <c r="D120" i="29"/>
  <c r="E168" i="29"/>
  <c r="E116" i="29"/>
  <c r="E123" i="29"/>
  <c r="D159" i="29"/>
  <c r="E137" i="29"/>
  <c r="E107" i="29"/>
  <c r="E164" i="29"/>
  <c r="D125" i="29"/>
  <c r="D114" i="29"/>
  <c r="D139" i="29"/>
  <c r="D178" i="29"/>
  <c r="E178" i="29"/>
  <c r="E134" i="29"/>
  <c r="E143" i="29"/>
  <c r="D182" i="29"/>
  <c r="D196" i="29"/>
  <c r="E194" i="29"/>
  <c r="E130" i="29"/>
  <c r="D148" i="29"/>
  <c r="E169" i="29"/>
  <c r="E172" i="29"/>
  <c r="E105" i="29"/>
  <c r="D103" i="29"/>
  <c r="D131" i="29"/>
  <c r="E125" i="29"/>
  <c r="D177" i="29"/>
  <c r="D165" i="29"/>
  <c r="D176" i="29"/>
  <c r="D201" i="29"/>
  <c r="D157" i="29"/>
  <c r="D173" i="29"/>
  <c r="D164" i="29"/>
  <c r="D153" i="29"/>
  <c r="E200" i="29"/>
  <c r="E185" i="29"/>
  <c r="D184" i="29"/>
  <c r="E127" i="29"/>
  <c r="E183" i="29"/>
  <c r="D151" i="29"/>
  <c r="D39" i="29"/>
  <c r="D23" i="29"/>
  <c r="D47" i="29"/>
  <c r="D54" i="29"/>
  <c r="D21" i="29"/>
  <c r="D81" i="29"/>
  <c r="D75" i="29"/>
  <c r="D94" i="29"/>
  <c r="D26" i="29"/>
  <c r="D52" i="29"/>
  <c r="D83" i="29"/>
  <c r="D41" i="29"/>
  <c r="E88" i="29"/>
  <c r="E33" i="29"/>
  <c r="E80" i="29"/>
  <c r="E18" i="29"/>
  <c r="E90" i="29"/>
  <c r="E66" i="29"/>
  <c r="E98" i="29"/>
  <c r="E57" i="29"/>
  <c r="E95" i="29"/>
  <c r="E30" i="29"/>
  <c r="E75" i="29"/>
  <c r="E77" i="29"/>
  <c r="E25" i="29"/>
  <c r="E69" i="29"/>
  <c r="E101" i="29"/>
  <c r="E21" i="29"/>
  <c r="E89" i="29"/>
  <c r="E65" i="29"/>
  <c r="E61" i="29"/>
  <c r="E97" i="29"/>
  <c r="E47" i="29"/>
  <c r="E23" i="29"/>
  <c r="E2" i="33"/>
  <c r="D66" i="29"/>
  <c r="D78" i="29"/>
  <c r="D38" i="29"/>
  <c r="D97" i="29"/>
  <c r="D49" i="29"/>
  <c r="D62" i="29"/>
  <c r="D31" i="29"/>
  <c r="D25" i="29"/>
  <c r="D69" i="29"/>
  <c r="D36" i="29"/>
  <c r="E36" i="29"/>
  <c r="E68" i="29"/>
  <c r="E41" i="29"/>
  <c r="E63" i="29"/>
  <c r="E27" i="29"/>
  <c r="E87" i="29"/>
  <c r="E56" i="29"/>
  <c r="E93" i="29"/>
  <c r="E35" i="29"/>
  <c r="E19" i="29"/>
  <c r="E67" i="29"/>
  <c r="D58" i="29"/>
  <c r="D63" i="29"/>
  <c r="D27" i="29"/>
  <c r="D67" i="29"/>
  <c r="D32" i="29"/>
  <c r="D42" i="29"/>
  <c r="D53" i="29"/>
  <c r="D22" i="29"/>
  <c r="D95" i="29"/>
  <c r="D37" i="29"/>
  <c r="D17" i="29"/>
  <c r="D80" i="29"/>
  <c r="D20" i="29"/>
  <c r="D44" i="29"/>
  <c r="D29" i="29"/>
  <c r="D61" i="29"/>
  <c r="D79" i="29"/>
  <c r="D40" i="29"/>
  <c r="D88" i="29"/>
  <c r="D76" i="29"/>
  <c r="E99" i="29"/>
  <c r="E50" i="29"/>
  <c r="E38" i="29"/>
  <c r="E70" i="29"/>
  <c r="E37" i="29"/>
  <c r="E62" i="29"/>
  <c r="E40" i="29"/>
  <c r="E53" i="29"/>
  <c r="E29" i="29"/>
  <c r="E49" i="29"/>
  <c r="E100" i="29"/>
  <c r="E22" i="29"/>
  <c r="E54" i="29"/>
  <c r="E84" i="29"/>
  <c r="E26" i="29"/>
  <c r="E17" i="29"/>
  <c r="E79" i="29"/>
  <c r="E58" i="29"/>
  <c r="E34" i="29"/>
  <c r="E42" i="29"/>
  <c r="E83" i="29"/>
  <c r="E81" i="29"/>
  <c r="E45" i="29"/>
  <c r="D64" i="29"/>
  <c r="D87" i="29"/>
  <c r="D30" i="29"/>
  <c r="D82" i="29"/>
  <c r="D99" i="29"/>
  <c r="D35" i="29"/>
  <c r="D72" i="29"/>
  <c r="D24" i="29"/>
  <c r="D33" i="29"/>
  <c r="D45" i="29"/>
  <c r="D77" i="29"/>
  <c r="D68" i="29"/>
  <c r="D84" i="29"/>
  <c r="D73" i="29"/>
  <c r="D56" i="29"/>
  <c r="D19" i="29"/>
  <c r="D70" i="29"/>
  <c r="D93" i="29"/>
  <c r="E24" i="29"/>
  <c r="E91" i="29"/>
  <c r="E60" i="29"/>
  <c r="E73" i="29"/>
  <c r="E51" i="29"/>
  <c r="E59" i="29"/>
  <c r="E72" i="29"/>
  <c r="E44" i="29"/>
  <c r="E78" i="29"/>
  <c r="E32" i="29"/>
  <c r="E64" i="29"/>
  <c r="E82" i="29"/>
  <c r="E52" i="29"/>
  <c r="E76" i="29"/>
  <c r="E43" i="29"/>
  <c r="E31" i="29"/>
  <c r="E28" i="29"/>
  <c r="E48" i="29"/>
  <c r="D55" i="29"/>
  <c r="D96" i="29"/>
  <c r="D48" i="29"/>
  <c r="D43" i="29"/>
  <c r="D46" i="29"/>
  <c r="D65" i="29"/>
  <c r="E8" i="33"/>
  <c r="E4" i="33"/>
  <c r="E15" i="33"/>
  <c r="E6" i="33"/>
  <c r="E46" i="29"/>
  <c r="D89" i="29"/>
  <c r="D90" i="29"/>
  <c r="D74" i="29"/>
  <c r="E55" i="29"/>
  <c r="E39" i="29"/>
  <c r="E96" i="29"/>
  <c r="D101" i="29"/>
  <c r="D86" i="29"/>
  <c r="D34" i="29"/>
  <c r="D28" i="29"/>
  <c r="E9" i="33"/>
  <c r="D92" i="29"/>
  <c r="E14" i="33"/>
  <c r="E7" i="33"/>
  <c r="E16" i="33"/>
  <c r="E13" i="33"/>
  <c r="E86" i="29"/>
  <c r="E94" i="29"/>
  <c r="E74" i="29"/>
  <c r="D18" i="29"/>
  <c r="D100" i="29"/>
  <c r="D71" i="29"/>
  <c r="D98" i="29"/>
  <c r="D91" i="29"/>
  <c r="D59" i="29"/>
  <c r="D60" i="29"/>
  <c r="E12" i="33"/>
  <c r="E5" i="33"/>
  <c r="E10" i="33"/>
  <c r="E3" i="33"/>
  <c r="D57" i="29"/>
  <c r="D50" i="29"/>
  <c r="E20" i="29"/>
  <c r="E92" i="29"/>
  <c r="E71" i="29"/>
  <c r="E85" i="29"/>
  <c r="D85" i="29"/>
  <c r="D51" i="29"/>
  <c r="E11" i="33"/>
  <c r="A9" i="30"/>
  <c r="D11" i="29"/>
  <c r="D8" i="29"/>
  <c r="D9" i="29"/>
  <c r="D6" i="29"/>
  <c r="D3" i="29"/>
  <c r="D16" i="29"/>
  <c r="D13" i="29"/>
  <c r="D10" i="29"/>
  <c r="D2" i="29"/>
  <c r="D12" i="29"/>
  <c r="D7" i="29"/>
  <c r="D4" i="29"/>
  <c r="D15" i="29"/>
  <c r="E9" i="29"/>
  <c r="E10" i="29"/>
  <c r="E11" i="29"/>
  <c r="E15" i="29"/>
  <c r="E7" i="29"/>
  <c r="E4" i="29"/>
  <c r="E6" i="29"/>
  <c r="D14" i="29"/>
  <c r="E2" i="29"/>
  <c r="D5" i="29"/>
  <c r="E16" i="29"/>
  <c r="E12" i="29"/>
  <c r="E14" i="29"/>
  <c r="E5" i="29"/>
  <c r="E3" i="29"/>
  <c r="E8" i="29"/>
  <c r="E13" i="29"/>
  <c r="E6" i="19"/>
  <c r="D3" i="27"/>
  <c r="E3" i="19"/>
  <c r="E5" i="19"/>
  <c r="D5" i="27"/>
  <c r="E7" i="19"/>
  <c r="E21" i="19"/>
  <c r="E25" i="19"/>
  <c r="D11" i="27"/>
  <c r="E27" i="19"/>
  <c r="E26" i="19"/>
  <c r="D13" i="27"/>
  <c r="D14" i="27"/>
  <c r="D7" i="27"/>
  <c r="E12" i="19"/>
  <c r="E11" i="19"/>
  <c r="E16" i="19"/>
  <c r="D9" i="27"/>
  <c r="E31" i="19"/>
  <c r="E30" i="19"/>
  <c r="E19" i="19"/>
  <c r="E8" i="19"/>
  <c r="E28" i="19"/>
  <c r="E13" i="19"/>
  <c r="E10" i="19"/>
  <c r="D8" i="27"/>
  <c r="E14" i="19"/>
  <c r="E18" i="19"/>
  <c r="E32" i="19"/>
  <c r="E22" i="19"/>
  <c r="E15" i="19"/>
  <c r="E29" i="19"/>
  <c r="D10" i="27"/>
  <c r="E17" i="19"/>
  <c r="D4" i="27"/>
  <c r="E4" i="19"/>
  <c r="E23" i="19"/>
  <c r="D12" i="27"/>
  <c r="E9" i="19"/>
  <c r="E20" i="19"/>
  <c r="E24" i="19"/>
  <c r="D6" i="27"/>
  <c r="L9" i="7"/>
  <c r="A20" i="1"/>
  <c r="A31" i="28" l="1"/>
  <c r="A20" i="15"/>
  <c r="A32" i="31"/>
  <c r="A21" i="32"/>
  <c r="E36" i="27"/>
  <c r="E41" i="27"/>
  <c r="D40" i="27"/>
  <c r="E116" i="27"/>
  <c r="D122" i="27"/>
  <c r="D123" i="27"/>
  <c r="E8" i="35"/>
  <c r="E83" i="27"/>
  <c r="E55" i="27"/>
  <c r="D108" i="27"/>
  <c r="D61" i="27"/>
  <c r="E115" i="27"/>
  <c r="E81" i="27"/>
  <c r="D68" i="27"/>
  <c r="E66" i="27"/>
  <c r="E67" i="27"/>
  <c r="E96" i="27"/>
  <c r="D112" i="27"/>
  <c r="E8" i="27"/>
  <c r="E7" i="27"/>
  <c r="E34" i="27"/>
  <c r="E47" i="27"/>
  <c r="E37" i="27"/>
  <c r="E42" i="27"/>
  <c r="D35" i="27"/>
  <c r="D41" i="27"/>
  <c r="D37" i="27"/>
  <c r="D116" i="27"/>
  <c r="E51" i="27"/>
  <c r="E10" i="35"/>
  <c r="D90" i="27"/>
  <c r="D131" i="27"/>
  <c r="E117" i="27"/>
  <c r="E14" i="35"/>
  <c r="D65" i="27"/>
  <c r="E70" i="27"/>
  <c r="D120" i="27"/>
  <c r="E4" i="35"/>
  <c r="D74" i="27"/>
  <c r="E79" i="27"/>
  <c r="E107" i="27"/>
  <c r="E63" i="27"/>
  <c r="E90" i="27"/>
  <c r="E122" i="27"/>
  <c r="D50" i="27"/>
  <c r="D99" i="27"/>
  <c r="D55" i="27"/>
  <c r="D113" i="27"/>
  <c r="E76" i="27"/>
  <c r="E65" i="27"/>
  <c r="E57" i="27"/>
  <c r="E131" i="27"/>
  <c r="E71" i="27"/>
  <c r="E69" i="27"/>
  <c r="D119" i="27"/>
  <c r="D60" i="27"/>
  <c r="D48" i="27"/>
  <c r="D84" i="27"/>
  <c r="D58" i="27"/>
  <c r="E50" i="27"/>
  <c r="E118" i="27"/>
  <c r="E99" i="27"/>
  <c r="D56" i="27"/>
  <c r="D128" i="27"/>
  <c r="E2" i="35"/>
  <c r="E92" i="27"/>
  <c r="E132" i="27"/>
  <c r="E106" i="27"/>
  <c r="E129" i="27"/>
  <c r="E111" i="27"/>
  <c r="D114" i="27"/>
  <c r="D106" i="27"/>
  <c r="D78" i="27"/>
  <c r="E214" i="27"/>
  <c r="E231" i="27"/>
  <c r="D188" i="27"/>
  <c r="D208" i="27"/>
  <c r="E136" i="27"/>
  <c r="E161" i="27"/>
  <c r="E174" i="27"/>
  <c r="D170" i="27"/>
  <c r="E138" i="27"/>
  <c r="E147" i="27"/>
  <c r="D216" i="27"/>
  <c r="D149" i="27"/>
  <c r="E134" i="27"/>
  <c r="D185" i="27"/>
  <c r="D175" i="27"/>
  <c r="E133" i="27"/>
  <c r="E170" i="27"/>
  <c r="D153" i="27"/>
  <c r="E169" i="27"/>
  <c r="D157" i="27"/>
  <c r="E207" i="27"/>
  <c r="D172" i="27"/>
  <c r="E179" i="27"/>
  <c r="D189" i="27"/>
  <c r="D201" i="27"/>
  <c r="D150" i="27"/>
  <c r="E175" i="27"/>
  <c r="D223" i="27"/>
  <c r="E141" i="27"/>
  <c r="D203" i="27"/>
  <c r="E205" i="27"/>
  <c r="D231" i="27"/>
  <c r="E177" i="27"/>
  <c r="E163" i="27"/>
  <c r="D210" i="27"/>
  <c r="E180" i="27"/>
  <c r="E218" i="27"/>
  <c r="D176" i="27"/>
  <c r="E227" i="27"/>
  <c r="E213" i="27"/>
  <c r="D148" i="27"/>
  <c r="D159" i="27"/>
  <c r="E159" i="27"/>
  <c r="E192" i="27"/>
  <c r="E144" i="27"/>
  <c r="D197" i="27"/>
  <c r="E221" i="27"/>
  <c r="D144" i="27"/>
  <c r="E135" i="27"/>
  <c r="D180" i="27"/>
  <c r="E60" i="35"/>
  <c r="E27" i="35"/>
  <c r="E71" i="35"/>
  <c r="E48" i="35"/>
  <c r="E17" i="35"/>
  <c r="E44" i="35"/>
  <c r="E23" i="35"/>
  <c r="E49" i="35"/>
  <c r="E47" i="35"/>
  <c r="E64" i="35"/>
  <c r="E70" i="35"/>
  <c r="E59" i="35"/>
  <c r="E50" i="35"/>
  <c r="E25" i="35"/>
  <c r="E51" i="35"/>
  <c r="D36" i="27"/>
  <c r="D38" i="27"/>
  <c r="D81" i="27"/>
  <c r="E13" i="35"/>
  <c r="E86" i="27"/>
  <c r="D79" i="27"/>
  <c r="E82" i="27"/>
  <c r="D103" i="27"/>
  <c r="E89" i="27"/>
  <c r="E93" i="27"/>
  <c r="D75" i="27"/>
  <c r="D94" i="27"/>
  <c r="D69" i="27"/>
  <c r="E61" i="27"/>
  <c r="E64" i="27"/>
  <c r="E158" i="27"/>
  <c r="D232" i="27"/>
  <c r="E225" i="27"/>
  <c r="D145" i="27"/>
  <c r="E188" i="27"/>
  <c r="E172" i="27"/>
  <c r="E204" i="27"/>
  <c r="E137" i="27"/>
  <c r="D155" i="27"/>
  <c r="D206" i="27"/>
  <c r="E149" i="27"/>
  <c r="E226" i="27"/>
  <c r="D161" i="27"/>
  <c r="D133" i="27"/>
  <c r="E140" i="27"/>
  <c r="E224" i="27"/>
  <c r="E212" i="27"/>
  <c r="D198" i="27"/>
  <c r="E197" i="27"/>
  <c r="E152" i="27"/>
  <c r="D186" i="27"/>
  <c r="D160" i="27"/>
  <c r="E21" i="35"/>
  <c r="E80" i="35"/>
  <c r="E76" i="35"/>
  <c r="E56" i="35"/>
  <c r="E61" i="35"/>
  <c r="E42" i="35"/>
  <c r="E34" i="35"/>
  <c r="E68" i="35"/>
  <c r="E28" i="35"/>
  <c r="E4" i="27"/>
  <c r="E5" i="27"/>
  <c r="E44" i="27"/>
  <c r="E45" i="27"/>
  <c r="E33" i="27"/>
  <c r="E38" i="27"/>
  <c r="E40" i="27"/>
  <c r="D43" i="27"/>
  <c r="D47" i="27"/>
  <c r="D39" i="27"/>
  <c r="E11" i="35"/>
  <c r="E102" i="27"/>
  <c r="D88" i="27"/>
  <c r="E12" i="35"/>
  <c r="D129" i="27"/>
  <c r="E105" i="27"/>
  <c r="E16" i="35"/>
  <c r="E9" i="35"/>
  <c r="D132" i="27"/>
  <c r="D105" i="27"/>
  <c r="E6" i="35"/>
  <c r="D96" i="27"/>
  <c r="D127" i="27"/>
  <c r="E62" i="27"/>
  <c r="E113" i="27"/>
  <c r="E75" i="27"/>
  <c r="E104" i="27"/>
  <c r="D124" i="27"/>
  <c r="D104" i="27"/>
  <c r="D76" i="27"/>
  <c r="D66" i="27"/>
  <c r="D118" i="27"/>
  <c r="E114" i="27"/>
  <c r="E110" i="27"/>
  <c r="E85" i="27"/>
  <c r="E60" i="27"/>
  <c r="E68" i="27"/>
  <c r="E130" i="27"/>
  <c r="D110" i="27"/>
  <c r="D51" i="27"/>
  <c r="D126" i="27"/>
  <c r="D63" i="27"/>
  <c r="D89" i="27"/>
  <c r="E124" i="27"/>
  <c r="E94" i="27"/>
  <c r="D67" i="27"/>
  <c r="D93" i="27"/>
  <c r="D109" i="27"/>
  <c r="E78" i="27"/>
  <c r="E120" i="27"/>
  <c r="E56" i="27"/>
  <c r="E126" i="27"/>
  <c r="E121" i="27"/>
  <c r="E119" i="27"/>
  <c r="D57" i="27"/>
  <c r="D52" i="27"/>
  <c r="D70" i="27"/>
  <c r="D215" i="27"/>
  <c r="D195" i="27"/>
  <c r="D207" i="27"/>
  <c r="D162" i="27"/>
  <c r="E200" i="27"/>
  <c r="D227" i="27"/>
  <c r="E209" i="27"/>
  <c r="D156" i="27"/>
  <c r="D190" i="27"/>
  <c r="D151" i="27"/>
  <c r="D174" i="27"/>
  <c r="E162" i="27"/>
  <c r="E153" i="27"/>
  <c r="D200" i="27"/>
  <c r="E166" i="27"/>
  <c r="D217" i="27"/>
  <c r="D146" i="27"/>
  <c r="D221" i="27"/>
  <c r="E157" i="27"/>
  <c r="D168" i="27"/>
  <c r="E171" i="27"/>
  <c r="D154" i="27"/>
  <c r="E139" i="27"/>
  <c r="E215" i="27"/>
  <c r="E228" i="27"/>
  <c r="D225" i="27"/>
  <c r="E148" i="27"/>
  <c r="D187" i="27"/>
  <c r="D199" i="27"/>
  <c r="E151" i="27"/>
  <c r="E184" i="27"/>
  <c r="D214" i="27"/>
  <c r="E164" i="27"/>
  <c r="D178" i="27"/>
  <c r="E189" i="27"/>
  <c r="E202" i="27"/>
  <c r="D211" i="27"/>
  <c r="E229" i="27"/>
  <c r="E196" i="27"/>
  <c r="E198" i="27"/>
  <c r="D219" i="27"/>
  <c r="E190" i="27"/>
  <c r="D218" i="27"/>
  <c r="E193" i="27"/>
  <c r="E194" i="27"/>
  <c r="E176" i="27"/>
  <c r="D135" i="27"/>
  <c r="D193" i="27"/>
  <c r="D169" i="27"/>
  <c r="D194" i="27"/>
  <c r="E67" i="35"/>
  <c r="E53" i="35"/>
  <c r="E77" i="35"/>
  <c r="E78" i="35"/>
  <c r="E35" i="35"/>
  <c r="E57" i="35"/>
  <c r="E54" i="35"/>
  <c r="E33" i="35"/>
  <c r="E22" i="35"/>
  <c r="E55" i="35"/>
  <c r="E29" i="35"/>
  <c r="E74" i="35"/>
  <c r="E72" i="35"/>
  <c r="E46" i="35"/>
  <c r="E65" i="35"/>
  <c r="E10" i="27"/>
  <c r="E6" i="27"/>
  <c r="E35" i="27"/>
  <c r="D44" i="27"/>
  <c r="E5" i="35"/>
  <c r="D49" i="27"/>
  <c r="D117" i="27"/>
  <c r="E77" i="27"/>
  <c r="E59" i="27"/>
  <c r="E109" i="27"/>
  <c r="D87" i="27"/>
  <c r="E112" i="27"/>
  <c r="E80" i="27"/>
  <c r="D71" i="27"/>
  <c r="D73" i="27"/>
  <c r="E58" i="27"/>
  <c r="D62" i="27"/>
  <c r="E54" i="27"/>
  <c r="E100" i="27"/>
  <c r="E97" i="27"/>
  <c r="D83" i="27"/>
  <c r="D54" i="27"/>
  <c r="D184" i="27"/>
  <c r="E156" i="27"/>
  <c r="E203" i="27"/>
  <c r="E165" i="27"/>
  <c r="E168" i="27"/>
  <c r="E199" i="27"/>
  <c r="E230" i="27"/>
  <c r="D152" i="27"/>
  <c r="E145" i="27"/>
  <c r="D205" i="27"/>
  <c r="D158" i="27"/>
  <c r="D142" i="27"/>
  <c r="E220" i="27"/>
  <c r="E187" i="27"/>
  <c r="D165" i="27"/>
  <c r="E191" i="27"/>
  <c r="D147" i="27"/>
  <c r="D226" i="27"/>
  <c r="E210" i="27"/>
  <c r="D163" i="27"/>
  <c r="E186" i="27"/>
  <c r="E208" i="27"/>
  <c r="E181" i="27"/>
  <c r="D192" i="27"/>
  <c r="E232" i="27"/>
  <c r="D177" i="27"/>
  <c r="D212" i="27"/>
  <c r="D229" i="27"/>
  <c r="E39" i="35"/>
  <c r="E63" i="35"/>
  <c r="E32" i="35"/>
  <c r="E45" i="35"/>
  <c r="E30" i="35"/>
  <c r="E58" i="35"/>
  <c r="E19" i="35"/>
  <c r="E37" i="35"/>
  <c r="E13" i="27"/>
  <c r="E11" i="27"/>
  <c r="E9" i="27"/>
  <c r="E14" i="27"/>
  <c r="E12" i="27"/>
  <c r="E3" i="27"/>
  <c r="E39" i="27"/>
  <c r="E43" i="27"/>
  <c r="D45" i="27"/>
  <c r="E46" i="27"/>
  <c r="D46" i="27"/>
  <c r="D33" i="27"/>
  <c r="D34" i="27"/>
  <c r="D42" i="27"/>
  <c r="D82" i="27"/>
  <c r="E123" i="27"/>
  <c r="E3" i="35"/>
  <c r="D91" i="27"/>
  <c r="D102" i="27"/>
  <c r="E125" i="27"/>
  <c r="E7" i="35"/>
  <c r="D59" i="27"/>
  <c r="E127" i="27"/>
  <c r="D121" i="27"/>
  <c r="E15" i="35"/>
  <c r="D77" i="27"/>
  <c r="D86" i="27"/>
  <c r="E74" i="27"/>
  <c r="E95" i="27"/>
  <c r="E103" i="27"/>
  <c r="E91" i="27"/>
  <c r="D101" i="27"/>
  <c r="D115" i="27"/>
  <c r="D64" i="27"/>
  <c r="D130" i="27"/>
  <c r="D95" i="27"/>
  <c r="E73" i="27"/>
  <c r="E48" i="27"/>
  <c r="E53" i="27"/>
  <c r="E84" i="27"/>
  <c r="E101" i="27"/>
  <c r="D107" i="27"/>
  <c r="D92" i="27"/>
  <c r="D111" i="27"/>
  <c r="D53" i="27"/>
  <c r="D98" i="27"/>
  <c r="E98" i="27"/>
  <c r="E87" i="27"/>
  <c r="E72" i="27"/>
  <c r="D100" i="27"/>
  <c r="D80" i="27"/>
  <c r="D97" i="27"/>
  <c r="E128" i="27"/>
  <c r="E52" i="27"/>
  <c r="E108" i="27"/>
  <c r="E88" i="27"/>
  <c r="E49" i="27"/>
  <c r="D72" i="27"/>
  <c r="D125" i="27"/>
  <c r="D85" i="27"/>
  <c r="D182" i="27"/>
  <c r="E216" i="27"/>
  <c r="D204" i="27"/>
  <c r="D196" i="27"/>
  <c r="D134" i="27"/>
  <c r="D179" i="27"/>
  <c r="D213" i="27"/>
  <c r="D209" i="27"/>
  <c r="E195" i="27"/>
  <c r="E154" i="27"/>
  <c r="E178" i="27"/>
  <c r="D136" i="27"/>
  <c r="D138" i="27"/>
  <c r="D224" i="27"/>
  <c r="D220" i="27"/>
  <c r="D173" i="27"/>
  <c r="E201" i="27"/>
  <c r="E155" i="27"/>
  <c r="D230" i="27"/>
  <c r="D191" i="27"/>
  <c r="D141" i="27"/>
  <c r="D171" i="27"/>
  <c r="D166" i="27"/>
  <c r="E211" i="27"/>
  <c r="E146" i="27"/>
  <c r="D164" i="27"/>
  <c r="D228" i="27"/>
  <c r="E222" i="27"/>
  <c r="D137" i="27"/>
  <c r="E142" i="27"/>
  <c r="E173" i="27"/>
  <c r="E150" i="27"/>
  <c r="D167" i="27"/>
  <c r="D139" i="27"/>
  <c r="D140" i="27"/>
  <c r="E143" i="27"/>
  <c r="E182" i="27"/>
  <c r="E217" i="27"/>
  <c r="E183" i="27"/>
  <c r="E160" i="27"/>
  <c r="D222" i="27"/>
  <c r="D183" i="27"/>
  <c r="E206" i="27"/>
  <c r="E219" i="27"/>
  <c r="E185" i="27"/>
  <c r="D202" i="27"/>
  <c r="E223" i="27"/>
  <c r="D143" i="27"/>
  <c r="E167" i="27"/>
  <c r="D181" i="27"/>
  <c r="E36" i="35"/>
  <c r="E31" i="35"/>
  <c r="E43" i="35"/>
  <c r="E41" i="35"/>
  <c r="E26" i="35"/>
  <c r="E20" i="35"/>
  <c r="E73" i="35"/>
  <c r="E38" i="35"/>
  <c r="E66" i="35"/>
  <c r="E69" i="35"/>
  <c r="E18" i="35"/>
  <c r="E52" i="35"/>
  <c r="E24" i="35"/>
  <c r="E79" i="35"/>
  <c r="E40" i="35"/>
  <c r="E75" i="35"/>
  <c r="E62" i="35"/>
  <c r="A10" i="30"/>
  <c r="E17" i="27"/>
  <c r="E31" i="27"/>
  <c r="D16" i="27"/>
  <c r="D19" i="27"/>
  <c r="E15" i="27"/>
  <c r="E27" i="27"/>
  <c r="D15" i="27"/>
  <c r="E26" i="27"/>
  <c r="E18" i="27"/>
  <c r="D21" i="27"/>
  <c r="D29" i="27"/>
  <c r="E28" i="27"/>
  <c r="E32" i="27"/>
  <c r="E16" i="27"/>
  <c r="E23" i="27"/>
  <c r="D23" i="27"/>
  <c r="D26" i="27"/>
  <c r="D17" i="27"/>
  <c r="D18" i="27"/>
  <c r="D25" i="27"/>
  <c r="D24" i="27"/>
  <c r="E30" i="27"/>
  <c r="D27" i="27"/>
  <c r="E22" i="27"/>
  <c r="D31" i="27"/>
  <c r="E21" i="27"/>
  <c r="D22" i="27"/>
  <c r="E25" i="27"/>
  <c r="D30" i="27"/>
  <c r="D28" i="27"/>
  <c r="E20" i="27"/>
  <c r="D32" i="27"/>
  <c r="E24" i="27"/>
  <c r="D20" i="27"/>
  <c r="E29" i="27"/>
  <c r="E19" i="27"/>
  <c r="A21" i="1"/>
  <c r="A32" i="28" l="1"/>
  <c r="A21" i="15"/>
  <c r="A33" i="31"/>
  <c r="A22" i="32"/>
  <c r="A11" i="30"/>
  <c r="A22" i="1"/>
  <c r="A33" i="28" l="1"/>
  <c r="A22" i="15"/>
  <c r="A34" i="31"/>
  <c r="A23" i="32"/>
  <c r="A12" i="30"/>
  <c r="A23" i="1"/>
  <c r="A34" i="28" l="1"/>
  <c r="A23" i="15"/>
  <c r="A35" i="31"/>
  <c r="A24" i="32"/>
  <c r="A13" i="30"/>
  <c r="A24" i="1"/>
  <c r="A35" i="28" l="1"/>
  <c r="A24" i="15"/>
  <c r="A36" i="31"/>
  <c r="A25" i="32"/>
  <c r="A14" i="30"/>
  <c r="A25" i="1"/>
  <c r="A36" i="28" l="1"/>
  <c r="A25" i="15"/>
  <c r="A37" i="31"/>
  <c r="A26" i="32"/>
  <c r="A15" i="30"/>
  <c r="A26" i="1"/>
  <c r="A37" i="28" l="1"/>
  <c r="A26" i="15"/>
  <c r="A38" i="31"/>
  <c r="A27" i="32"/>
  <c r="A16" i="30"/>
  <c r="A27" i="1"/>
  <c r="A38" i="28" l="1"/>
  <c r="A27" i="15"/>
  <c r="A39" i="31"/>
  <c r="A28" i="32"/>
  <c r="A17" i="30"/>
  <c r="A28" i="1"/>
  <c r="A39" i="28" l="1"/>
  <c r="A28" i="15"/>
  <c r="A40" i="31"/>
  <c r="A29" i="32"/>
  <c r="A18" i="30"/>
  <c r="A29" i="1"/>
  <c r="A40" i="28" l="1"/>
  <c r="A29" i="15"/>
  <c r="A41" i="31"/>
  <c r="A30" i="32"/>
  <c r="A19" i="30"/>
  <c r="A30" i="1"/>
  <c r="A41" i="28" l="1"/>
  <c r="A30" i="15"/>
  <c r="A42" i="31"/>
  <c r="A31" i="32"/>
  <c r="A20" i="30"/>
  <c r="A31" i="1"/>
  <c r="A42" i="28" l="1"/>
  <c r="A32" i="15" s="1"/>
  <c r="A31" i="15"/>
  <c r="A43" i="31"/>
  <c r="A32" i="32"/>
  <c r="A21" i="30"/>
  <c r="A32" i="1"/>
  <c r="A44" i="31" l="1"/>
  <c r="A33" i="32"/>
  <c r="A22" i="30"/>
  <c r="A33" i="1"/>
  <c r="A45" i="31" l="1"/>
  <c r="A34" i="32"/>
  <c r="A23" i="30"/>
  <c r="A34" i="1"/>
  <c r="A46" i="31" l="1"/>
  <c r="A35" i="32"/>
  <c r="A24" i="30"/>
  <c r="A35" i="1"/>
  <c r="A47" i="31" l="1"/>
  <c r="A36" i="32"/>
  <c r="A25" i="30"/>
  <c r="A36" i="1"/>
  <c r="A48" i="31" l="1"/>
  <c r="A37" i="32"/>
  <c r="A26" i="30"/>
  <c r="A37" i="1"/>
  <c r="A49" i="31" l="1"/>
  <c r="A38" i="32"/>
  <c r="A27" i="30"/>
  <c r="A38" i="1"/>
  <c r="A50" i="31" l="1"/>
  <c r="A39" i="32"/>
  <c r="A28" i="30"/>
  <c r="A39" i="1"/>
  <c r="A51" i="31" l="1"/>
  <c r="A40" i="32"/>
  <c r="A29" i="30"/>
  <c r="A40" i="1"/>
  <c r="A52" i="31" l="1"/>
  <c r="A41" i="32"/>
  <c r="A30" i="30"/>
  <c r="A41" i="1"/>
  <c r="A53" i="31" l="1"/>
  <c r="A42" i="32"/>
  <c r="A31" i="30"/>
  <c r="A42" i="1"/>
  <c r="A54" i="31" l="1"/>
  <c r="A43" i="32"/>
  <c r="A32" i="30"/>
  <c r="A43" i="1"/>
  <c r="A55" i="31" l="1"/>
  <c r="A44" i="32"/>
  <c r="A33" i="30"/>
  <c r="A44" i="1"/>
  <c r="A56" i="31" l="1"/>
  <c r="A45" i="32"/>
  <c r="A34" i="30"/>
  <c r="A45" i="1"/>
  <c r="A57" i="31" l="1"/>
  <c r="A46" i="32"/>
  <c r="A35" i="30"/>
  <c r="A46" i="1"/>
  <c r="A58" i="31" l="1"/>
  <c r="A47" i="32"/>
  <c r="A36" i="30"/>
  <c r="A47" i="1"/>
  <c r="A59" i="31" l="1"/>
  <c r="A48" i="32"/>
  <c r="A37" i="30"/>
  <c r="A48" i="1"/>
  <c r="A60" i="31" l="1"/>
  <c r="A49" i="32"/>
  <c r="A38" i="30"/>
  <c r="A49" i="1"/>
  <c r="A61" i="31" l="1"/>
  <c r="A50" i="32"/>
  <c r="A39" i="30"/>
  <c r="A50" i="1"/>
  <c r="A62" i="31" l="1"/>
  <c r="A51" i="32"/>
  <c r="A40" i="30"/>
  <c r="A51" i="1"/>
  <c r="A63" i="31" l="1"/>
  <c r="A52" i="32"/>
  <c r="A41" i="30"/>
  <c r="A52" i="1"/>
  <c r="A64" i="31" l="1"/>
  <c r="A53" i="32"/>
  <c r="A42" i="30"/>
  <c r="A53" i="1"/>
  <c r="A65" i="31" l="1"/>
  <c r="A54" i="32"/>
  <c r="A43" i="30"/>
  <c r="A54" i="1"/>
  <c r="A66" i="31" l="1"/>
  <c r="A55" i="32"/>
  <c r="A44" i="30"/>
  <c r="A55" i="1"/>
  <c r="A67" i="31" l="1"/>
  <c r="A56" i="32"/>
  <c r="A45" i="30"/>
  <c r="A56" i="1"/>
  <c r="A68" i="31" l="1"/>
  <c r="A57" i="32"/>
  <c r="A46" i="30"/>
  <c r="A57" i="1"/>
  <c r="A69" i="31" l="1"/>
  <c r="A58" i="32"/>
  <c r="A47" i="30"/>
  <c r="A58" i="1"/>
  <c r="A70" i="31" l="1"/>
  <c r="A59" i="32"/>
  <c r="A48" i="30"/>
  <c r="A59" i="1"/>
  <c r="A71" i="31" l="1"/>
  <c r="A60" i="32"/>
  <c r="A49" i="30"/>
  <c r="A60" i="1"/>
  <c r="A72" i="31" l="1"/>
  <c r="A61" i="32"/>
  <c r="A50" i="30"/>
  <c r="A61" i="1"/>
  <c r="A73" i="31" l="1"/>
  <c r="A62" i="32"/>
  <c r="A51" i="30"/>
  <c r="A62" i="1"/>
  <c r="A74" i="31" l="1"/>
  <c r="A63" i="32"/>
  <c r="A52" i="30"/>
  <c r="A63" i="1"/>
  <c r="A75" i="31" l="1"/>
  <c r="A64" i="32"/>
  <c r="A53" i="30"/>
  <c r="A64" i="1"/>
  <c r="A76" i="31" l="1"/>
  <c r="A65" i="32"/>
  <c r="A54" i="30"/>
  <c r="A65" i="1"/>
  <c r="A77" i="31" l="1"/>
  <c r="A66" i="32"/>
  <c r="A55" i="30"/>
  <c r="A66" i="1"/>
  <c r="A78" i="31" l="1"/>
  <c r="A67" i="32"/>
  <c r="A56" i="30"/>
  <c r="A67" i="1"/>
  <c r="A79" i="31" l="1"/>
  <c r="A68" i="32"/>
  <c r="A57" i="30"/>
  <c r="A68" i="1"/>
  <c r="A80" i="31" l="1"/>
  <c r="A69" i="32"/>
  <c r="A58" i="30"/>
  <c r="A69" i="1"/>
  <c r="A81" i="31" l="1"/>
  <c r="A70" i="32"/>
  <c r="A59" i="30"/>
  <c r="A70" i="1"/>
  <c r="A82" i="31" l="1"/>
  <c r="A71" i="32"/>
  <c r="A60" i="30"/>
  <c r="A71" i="1"/>
  <c r="A83" i="31" l="1"/>
  <c r="A72" i="32"/>
  <c r="A61" i="30"/>
  <c r="A72" i="1"/>
  <c r="A84" i="31" l="1"/>
  <c r="A73" i="32"/>
  <c r="A62" i="30"/>
  <c r="A73" i="1"/>
  <c r="A85" i="31" l="1"/>
  <c r="A74" i="32"/>
  <c r="A63" i="30"/>
  <c r="A74" i="1"/>
  <c r="A86" i="31" l="1"/>
  <c r="A75" i="32"/>
  <c r="A64" i="30"/>
  <c r="A75" i="1"/>
  <c r="A87" i="31" l="1"/>
  <c r="A76" i="32"/>
  <c r="A65" i="30"/>
  <c r="A76" i="1"/>
  <c r="A88" i="31" l="1"/>
  <c r="A77" i="32"/>
  <c r="A66" i="30"/>
  <c r="A77" i="1"/>
  <c r="A89" i="31" l="1"/>
  <c r="A78" i="32"/>
  <c r="A67" i="30"/>
  <c r="A78" i="1"/>
  <c r="A90" i="31" l="1"/>
  <c r="A79" i="32"/>
  <c r="A68" i="30"/>
  <c r="A79" i="1"/>
  <c r="A91" i="31" l="1"/>
  <c r="A80" i="32"/>
  <c r="A69" i="30"/>
  <c r="A80" i="1"/>
  <c r="A92" i="31" l="1"/>
  <c r="A81" i="32"/>
  <c r="A70" i="30"/>
  <c r="A81" i="1"/>
  <c r="A93" i="31" l="1"/>
  <c r="A82" i="32"/>
  <c r="A71" i="30"/>
  <c r="A82" i="1"/>
  <c r="A94" i="31" l="1"/>
  <c r="A83" i="32"/>
  <c r="A72" i="30"/>
  <c r="A83" i="1"/>
  <c r="A95" i="31" l="1"/>
  <c r="A84" i="32"/>
  <c r="A73" i="30"/>
  <c r="A84" i="1"/>
  <c r="A96" i="31" l="1"/>
  <c r="A85" i="32"/>
  <c r="A74" i="30"/>
  <c r="A85" i="1"/>
  <c r="A97" i="31" l="1"/>
  <c r="A86" i="32"/>
  <c r="A75" i="30"/>
  <c r="A86" i="1"/>
  <c r="A98" i="31" l="1"/>
  <c r="A87" i="32"/>
  <c r="A76" i="30"/>
  <c r="A87" i="1"/>
  <c r="A99" i="31" l="1"/>
  <c r="A88" i="32"/>
  <c r="A77" i="30"/>
  <c r="A88" i="1"/>
  <c r="A100" i="31" l="1"/>
  <c r="A89" i="32"/>
  <c r="A78" i="30"/>
  <c r="A89" i="1"/>
  <c r="A101" i="31" l="1"/>
  <c r="A90" i="32"/>
  <c r="A79" i="30"/>
  <c r="A90" i="1"/>
  <c r="A102" i="31" l="1"/>
  <c r="A91" i="32"/>
  <c r="A80" i="30"/>
  <c r="A91" i="1"/>
  <c r="A103" i="31" l="1"/>
  <c r="A92" i="32"/>
  <c r="A81" i="30"/>
  <c r="A92" i="1"/>
  <c r="A104" i="31" l="1"/>
  <c r="A93" i="32"/>
  <c r="A82" i="30"/>
  <c r="A93" i="1"/>
  <c r="A105" i="31" l="1"/>
  <c r="A94" i="32"/>
  <c r="A83" i="30"/>
  <c r="A94" i="1"/>
  <c r="A106" i="31" l="1"/>
  <c r="A95" i="32"/>
  <c r="A84" i="30"/>
  <c r="A95" i="1"/>
  <c r="A107" i="31" l="1"/>
  <c r="A96" i="32"/>
  <c r="A85" i="30"/>
  <c r="A96" i="1"/>
  <c r="A108" i="31" l="1"/>
  <c r="A97" i="32"/>
  <c r="A86" i="30"/>
  <c r="A97" i="1"/>
  <c r="A109" i="31" l="1"/>
  <c r="A98" i="32"/>
  <c r="A87" i="30"/>
  <c r="A98" i="1"/>
  <c r="A110" i="31" l="1"/>
  <c r="A99" i="32"/>
  <c r="A88" i="30"/>
  <c r="A99" i="1"/>
  <c r="A111" i="31" l="1"/>
  <c r="A100" i="32"/>
  <c r="A89" i="30"/>
  <c r="A100" i="1"/>
  <c r="A112" i="31" l="1"/>
  <c r="A101" i="32"/>
  <c r="A90" i="30"/>
  <c r="A101" i="1"/>
  <c r="A113" i="31" l="1"/>
  <c r="A102" i="32"/>
  <c r="A91" i="30"/>
  <c r="A102" i="1"/>
  <c r="A114" i="31" l="1"/>
  <c r="A103" i="32"/>
  <c r="A92" i="30"/>
  <c r="A103" i="1"/>
  <c r="A115" i="31" l="1"/>
  <c r="A104" i="32"/>
  <c r="A93" i="30"/>
  <c r="A104" i="1"/>
  <c r="A116" i="31" l="1"/>
  <c r="A105" i="32"/>
  <c r="A94" i="30"/>
  <c r="A105" i="1"/>
  <c r="A117" i="31" l="1"/>
  <c r="A106" i="32"/>
  <c r="A95" i="30"/>
  <c r="A106" i="1"/>
  <c r="A118" i="31" l="1"/>
  <c r="A107" i="32"/>
  <c r="A96" i="30"/>
  <c r="A107" i="1"/>
  <c r="A119" i="31" l="1"/>
  <c r="A108" i="32"/>
  <c r="A97" i="30"/>
  <c r="A108" i="1"/>
  <c r="A120" i="31" l="1"/>
  <c r="A109" i="32"/>
  <c r="A98" i="30"/>
  <c r="A109" i="1"/>
  <c r="A121" i="31" l="1"/>
  <c r="A110" i="32"/>
  <c r="A99" i="30"/>
  <c r="A110" i="1"/>
  <c r="A122" i="31" l="1"/>
  <c r="A111" i="32"/>
  <c r="A100" i="30"/>
  <c r="A111" i="1"/>
  <c r="A123" i="31" l="1"/>
  <c r="A112" i="32"/>
  <c r="A101" i="30"/>
  <c r="A112" i="1"/>
  <c r="A124" i="31" l="1"/>
  <c r="A113" i="32"/>
  <c r="A102" i="30"/>
  <c r="A113" i="1"/>
  <c r="A125" i="31" l="1"/>
  <c r="A114" i="32"/>
  <c r="A103" i="30"/>
  <c r="A114" i="1"/>
  <c r="A126" i="31" l="1"/>
  <c r="A115" i="32"/>
  <c r="A104" i="30"/>
  <c r="A115" i="1"/>
  <c r="A127" i="31" l="1"/>
  <c r="A116" i="32"/>
  <c r="A105" i="30"/>
  <c r="A116" i="1"/>
  <c r="A128" i="31" l="1"/>
  <c r="A117" i="32"/>
  <c r="A106" i="30"/>
  <c r="A117" i="1"/>
  <c r="A2" i="27"/>
  <c r="A129" i="31" l="1"/>
  <c r="A118" i="32"/>
  <c r="A107" i="30"/>
  <c r="A118" i="1"/>
  <c r="B2" i="19"/>
  <c r="E2" i="19"/>
  <c r="K2" i="19"/>
  <c r="A130" i="31" l="1"/>
  <c r="A119" i="32"/>
  <c r="A108" i="30"/>
  <c r="A119" i="1"/>
  <c r="Q19" i="7"/>
  <c r="G2" i="27"/>
  <c r="E2" i="27"/>
  <c r="I2" i="27"/>
  <c r="B2" i="27"/>
  <c r="K2" i="27"/>
  <c r="J2" i="27"/>
  <c r="F2" i="27"/>
  <c r="D2" i="27"/>
  <c r="H2" i="27"/>
  <c r="C2" i="27"/>
  <c r="A131" i="31" l="1"/>
  <c r="A120" i="32"/>
  <c r="A109" i="30"/>
  <c r="A120" i="1"/>
  <c r="A132" i="31" l="1"/>
  <c r="A121" i="32"/>
  <c r="A110" i="30"/>
  <c r="A121" i="1"/>
  <c r="A133" i="31" l="1"/>
  <c r="A122" i="32"/>
  <c r="A111" i="30"/>
  <c r="A122" i="1"/>
  <c r="A134" i="31" l="1"/>
  <c r="A123" i="32"/>
  <c r="A112" i="30"/>
  <c r="A123" i="1"/>
  <c r="A135" i="31" l="1"/>
  <c r="A124" i="32"/>
  <c r="A113" i="30"/>
  <c r="A124" i="1"/>
  <c r="A136" i="31" l="1"/>
  <c r="A125" i="32"/>
  <c r="A114" i="30"/>
  <c r="A125" i="1"/>
  <c r="A137" i="31" l="1"/>
  <c r="A126" i="32"/>
  <c r="A115" i="30"/>
  <c r="A126" i="1"/>
  <c r="A138" i="31" l="1"/>
  <c r="A127" i="32"/>
  <c r="A116" i="30"/>
  <c r="A127" i="1"/>
  <c r="A139" i="31" l="1"/>
  <c r="A128" i="32"/>
  <c r="A117" i="30"/>
  <c r="A128" i="1"/>
  <c r="A140" i="31" l="1"/>
  <c r="A129" i="32"/>
  <c r="A118" i="30"/>
  <c r="A129" i="1"/>
  <c r="A141" i="31" l="1"/>
  <c r="A130" i="32"/>
  <c r="A119" i="30"/>
  <c r="A130" i="1"/>
  <c r="A142" i="31" l="1"/>
  <c r="A131" i="32"/>
  <c r="A120" i="30"/>
  <c r="A131" i="1"/>
  <c r="A143" i="31" l="1"/>
  <c r="A132" i="32"/>
  <c r="A121" i="30"/>
  <c r="A132" i="1"/>
  <c r="A144" i="31" l="1"/>
  <c r="A133" i="32"/>
  <c r="A122" i="30"/>
  <c r="A133" i="1"/>
  <c r="A145" i="31" l="1"/>
  <c r="A134" i="32"/>
  <c r="A123" i="30"/>
  <c r="A134" i="1"/>
  <c r="A146" i="31" l="1"/>
  <c r="A135" i="32"/>
  <c r="A124" i="30"/>
  <c r="A135" i="1"/>
  <c r="A147" i="31" l="1"/>
  <c r="A136" i="32"/>
  <c r="A125" i="30"/>
  <c r="A136" i="1"/>
  <c r="A148" i="31" l="1"/>
  <c r="A137" i="32"/>
  <c r="A126" i="30"/>
  <c r="A137" i="1"/>
  <c r="A149" i="31" l="1"/>
  <c r="A138" i="32"/>
  <c r="A127" i="30"/>
  <c r="A138" i="1"/>
  <c r="A150" i="31" l="1"/>
  <c r="A139" i="32"/>
  <c r="A128" i="30"/>
  <c r="A139" i="1"/>
  <c r="A151" i="31" l="1"/>
  <c r="A140" i="32"/>
  <c r="A129" i="30"/>
  <c r="A140" i="1"/>
  <c r="A152" i="31" l="1"/>
  <c r="A141" i="32"/>
  <c r="A130" i="30"/>
  <c r="A141" i="1"/>
  <c r="A153" i="31" l="1"/>
  <c r="A142" i="32"/>
  <c r="A131" i="30"/>
  <c r="A142" i="1"/>
  <c r="A154" i="31" l="1"/>
  <c r="A143" i="32"/>
  <c r="A132" i="30"/>
  <c r="A143" i="1"/>
  <c r="A155" i="31" l="1"/>
  <c r="A144" i="32"/>
  <c r="A133" i="30"/>
  <c r="A144" i="1"/>
  <c r="A156" i="31" l="1"/>
  <c r="A145" i="32"/>
  <c r="A134" i="30"/>
  <c r="A145" i="1"/>
  <c r="A157" i="31" l="1"/>
  <c r="A146" i="32"/>
  <c r="A135" i="30"/>
  <c r="A146" i="1"/>
  <c r="A158" i="31" l="1"/>
  <c r="A147" i="32"/>
  <c r="A136" i="30"/>
  <c r="A147" i="1"/>
  <c r="A159" i="31" l="1"/>
  <c r="A148" i="32"/>
  <c r="A137" i="30"/>
  <c r="A148" i="1"/>
  <c r="A160" i="31" l="1"/>
  <c r="A149" i="32"/>
  <c r="A138" i="30"/>
  <c r="A149" i="1"/>
  <c r="A161" i="31" l="1"/>
  <c r="A151" i="32" s="1"/>
  <c r="A150" i="32"/>
  <c r="A139" i="30"/>
  <c r="A150" i="1"/>
  <c r="A140" i="30" l="1"/>
  <c r="A151" i="1"/>
  <c r="A141" i="30" l="1"/>
  <c r="A152" i="1"/>
  <c r="A142" i="30" l="1"/>
  <c r="A153" i="1"/>
  <c r="A143" i="30" l="1"/>
  <c r="A154" i="1"/>
  <c r="A144" i="30" l="1"/>
  <c r="A155" i="1"/>
  <c r="A145" i="30" l="1"/>
  <c r="A156" i="1"/>
  <c r="A146" i="30" l="1"/>
  <c r="A157" i="1"/>
  <c r="A147" i="30" l="1"/>
  <c r="A158" i="1"/>
  <c r="A148" i="30" l="1"/>
  <c r="A159" i="1"/>
  <c r="A149" i="30" l="1"/>
  <c r="A160" i="1"/>
  <c r="A150" i="30" l="1"/>
  <c r="A161" i="1"/>
  <c r="A151" i="30" l="1"/>
  <c r="A162" i="1"/>
  <c r="A152" i="30" l="1"/>
  <c r="A163" i="1"/>
  <c r="A153" i="30" l="1"/>
  <c r="A164" i="1"/>
  <c r="A154" i="30" l="1"/>
  <c r="A165" i="1"/>
  <c r="A155" i="30" l="1"/>
  <c r="A166" i="1"/>
  <c r="A156" i="30" l="1"/>
  <c r="A167" i="1"/>
  <c r="A157" i="30" l="1"/>
  <c r="A168" i="1"/>
  <c r="A158" i="30" l="1"/>
  <c r="A169" i="1"/>
  <c r="A159" i="30" l="1"/>
  <c r="A170" i="1"/>
  <c r="A160" i="30" l="1"/>
  <c r="A171" i="1"/>
  <c r="A161" i="30" l="1"/>
  <c r="A172" i="1"/>
  <c r="A162" i="30" l="1"/>
  <c r="A173" i="1"/>
  <c r="A163" i="30" l="1"/>
  <c r="A174" i="1"/>
  <c r="A164" i="30" l="1"/>
  <c r="A175" i="1"/>
  <c r="A165" i="30" l="1"/>
  <c r="A176" i="1"/>
  <c r="A166" i="30" l="1"/>
  <c r="A177" i="1"/>
  <c r="A167" i="30" l="1"/>
  <c r="A178" i="1"/>
  <c r="A168" i="30" l="1"/>
  <c r="A179" i="1"/>
  <c r="A169" i="30" l="1"/>
  <c r="A180" i="1"/>
  <c r="A170" i="30" l="1"/>
  <c r="A181" i="1"/>
  <c r="A171" i="30" l="1"/>
  <c r="A182" i="1"/>
  <c r="A172" i="30" l="1"/>
  <c r="A183" i="1"/>
  <c r="A173" i="30" l="1"/>
  <c r="A184" i="1"/>
  <c r="A174" i="30" l="1"/>
  <c r="A185" i="1"/>
  <c r="A175" i="30" l="1"/>
  <c r="A186" i="1"/>
  <c r="A176" i="30" l="1"/>
  <c r="A187" i="1"/>
  <c r="A177" i="30" l="1"/>
  <c r="A188" i="1"/>
  <c r="A178" i="30" l="1"/>
  <c r="A189" i="1"/>
  <c r="A179" i="30" l="1"/>
  <c r="A190" i="1"/>
  <c r="A180" i="30" l="1"/>
  <c r="A191" i="1"/>
  <c r="A181" i="30" l="1"/>
  <c r="A192" i="1"/>
  <c r="A182" i="30" l="1"/>
  <c r="A193" i="1"/>
  <c r="A183" i="30" l="1"/>
  <c r="A194" i="1"/>
  <c r="A184" i="30" l="1"/>
  <c r="A195" i="1"/>
  <c r="A185" i="30" l="1"/>
  <c r="A196" i="1"/>
  <c r="A186" i="30" l="1"/>
  <c r="A197" i="1"/>
  <c r="A187" i="30" l="1"/>
  <c r="A198" i="1"/>
  <c r="A188" i="30" l="1"/>
  <c r="A199" i="1"/>
  <c r="A189" i="30" l="1"/>
  <c r="A200" i="1"/>
  <c r="A190" i="30" l="1"/>
  <c r="A201" i="1"/>
  <c r="A191" i="30" l="1"/>
  <c r="A202" i="1"/>
  <c r="A192" i="30" l="1"/>
  <c r="A203" i="1"/>
  <c r="A193" i="30" l="1"/>
  <c r="A204" i="1"/>
  <c r="A194" i="30" l="1"/>
  <c r="A205" i="1"/>
  <c r="A195" i="30" l="1"/>
  <c r="A206" i="1"/>
  <c r="A196" i="30" l="1"/>
  <c r="A207" i="1"/>
  <c r="A197" i="30" l="1"/>
  <c r="A208" i="1"/>
  <c r="A198" i="30" l="1"/>
  <c r="A209" i="1"/>
  <c r="A199" i="30" l="1"/>
  <c r="A210" i="1"/>
  <c r="A200" i="30" l="1"/>
  <c r="A211" i="1"/>
  <c r="A201" i="30" l="1"/>
</calcChain>
</file>

<file path=xl/comments1.xml><?xml version="1.0" encoding="utf-8"?>
<comments xmlns="http://schemas.openxmlformats.org/spreadsheetml/2006/main">
  <authors>
    <author>Thorsten André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Intervention</t>
        </r>
      </text>
    </comment>
    <comment ref="I16" authorId="0" shapeId="0">
      <text>
        <r>
          <rPr>
            <b/>
            <sz val="9"/>
            <color indexed="81"/>
            <rFont val="Segoe UI"/>
            <family val="2"/>
          </rPr>
          <t>Thorsten André:</t>
        </r>
        <r>
          <rPr>
            <sz val="9"/>
            <color indexed="81"/>
            <rFont val="Segoe UI"/>
            <family val="2"/>
          </rPr>
          <t xml:space="preserve">
Pauschale_Matrix</t>
        </r>
      </text>
    </comment>
  </commentList>
</comments>
</file>

<file path=xl/comments2.xml><?xml version="1.0" encoding="utf-8"?>
<comments xmlns="http://schemas.openxmlformats.org/spreadsheetml/2006/main">
  <authors>
    <author>Thorsten André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Monat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keine Namenszuordnung-&gt; nur als Nachlschagefunktion welche Ziffer zum Monat gehört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Jahr</t>
        </r>
      </text>
    </comment>
    <comment ref="M1" authorId="0" shapeId="0">
      <text>
        <r>
          <rPr>
            <b/>
            <sz val="9"/>
            <color indexed="81"/>
            <rFont val="Tahoma"/>
            <charset val="1"/>
          </rPr>
          <t>Thorsten André:</t>
        </r>
        <r>
          <rPr>
            <sz val="9"/>
            <color indexed="81"/>
            <rFont val="Tahoma"/>
            <charset val="1"/>
          </rPr>
          <t xml:space="preserve">
Spalte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Intervention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Intervention</t>
        </r>
      </text>
    </comment>
  </commentList>
</comments>
</file>

<file path=xl/sharedStrings.xml><?xml version="1.0" encoding="utf-8"?>
<sst xmlns="http://schemas.openxmlformats.org/spreadsheetml/2006/main" count="294" uniqueCount="143">
  <si>
    <t>bis</t>
  </si>
  <si>
    <t>lfd. Nr</t>
  </si>
  <si>
    <t>Bemerkungen</t>
  </si>
  <si>
    <t>Höhe der Pauschale pro Monat</t>
  </si>
  <si>
    <t>Ort, Datum</t>
  </si>
  <si>
    <t>Name des Trägers</t>
  </si>
  <si>
    <t>Für den Zeitraum vom</t>
  </si>
  <si>
    <t>Stempel / rechtsverbindliche Unterschrift</t>
  </si>
  <si>
    <t>BAP-Interventionsblatt:</t>
  </si>
  <si>
    <t>Durch meine Unterschrift bestätige ich die Richtigkleit der Angaben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</si>
  <si>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</si>
  <si>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</si>
  <si>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</si>
  <si>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</si>
  <si>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</si>
  <si>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</si>
  <si>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</si>
  <si>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</si>
  <si>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</si>
  <si>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</si>
  <si>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</si>
  <si>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Projektbezeichnung laut Bescheid</t>
  </si>
  <si>
    <t>Aktenzeichen des Bewilligungsbescheids</t>
  </si>
  <si>
    <t>Monat/Jahr</t>
  </si>
  <si>
    <t>Abrechnung Maßnahmekostenpauschale</t>
  </si>
  <si>
    <t>?</t>
  </si>
  <si>
    <t>Daten Projekt</t>
  </si>
  <si>
    <t>Es wurden folgende Mittel im Rahmen der Maßnahmekostenpauschale verausgabt:</t>
  </si>
  <si>
    <t>Intervention</t>
  </si>
  <si>
    <t>Pauschale</t>
  </si>
  <si>
    <t>Position</t>
  </si>
  <si>
    <t>bitte auswählen</t>
  </si>
  <si>
    <t>BelegVon</t>
  </si>
  <si>
    <t>BelegNummer</t>
  </si>
  <si>
    <t>BelegDatum</t>
  </si>
  <si>
    <t>DatumDerZahlung</t>
  </si>
  <si>
    <t>ZahlungsempfangenderEinzahlender</t>
  </si>
  <si>
    <t>GrundDerZahlung</t>
  </si>
  <si>
    <t>BetragDesBeleges</t>
  </si>
  <si>
    <t>RelevanterBetrag</t>
  </si>
  <si>
    <t>Bemerkung</t>
  </si>
  <si>
    <t>KorrekturBuchung</t>
  </si>
  <si>
    <t>Position_MKP</t>
  </si>
  <si>
    <t>Zahlungsempf_MKP</t>
  </si>
  <si>
    <t>Abk_MKP</t>
  </si>
  <si>
    <t>Dezember</t>
  </si>
  <si>
    <t>B1.4.8</t>
  </si>
  <si>
    <t>LfdNrOriginalbelegZuKorrektur</t>
  </si>
  <si>
    <t>Tage ist</t>
  </si>
  <si>
    <t>Bitte beachten Sie, dass die hier ausgewiesenen Beträge lediglich Höchstsätze darstellen. Die endgültigen Beträge werden durch die Projektbegleitung  nach Prüfung der in den jeweiligen BAP - Informationsblättern genannten Bedingungen festgestellt.</t>
  </si>
  <si>
    <t>Anzahl der Beratungen</t>
  </si>
  <si>
    <t>lfd.Nummer im Projekt</t>
  </si>
  <si>
    <t>B 2.2.2 Sozialräumliche Beratungsangebote für (Allein)-Erziehende</t>
  </si>
  <si>
    <t>Beratungskontakt</t>
  </si>
  <si>
    <t>Summe</t>
  </si>
  <si>
    <t>Beratungen IST</t>
  </si>
  <si>
    <t>Auslösung MKP Kontakte in Prozessberatung</t>
  </si>
  <si>
    <t>zu berücksichtigende Beratungskontakte</t>
  </si>
  <si>
    <t>Beratungsakte</t>
  </si>
  <si>
    <t>Auslösung MKP Beratungsakte</t>
  </si>
  <si>
    <t>A 1.1.1 Frauenberatung</t>
  </si>
  <si>
    <t>A 1.3.1 Alleinerziehende Typ 1</t>
  </si>
  <si>
    <t>B 2.4.1 Übergangsmanagement für Straffällige Typ I</t>
  </si>
  <si>
    <t>A 1.2.1 Existenzgründungsberatung</t>
  </si>
  <si>
    <t>Monatsnachweis Beratungsakten</t>
  </si>
  <si>
    <t>Monatsnachweis Beratungskontakte in Beratungsprozessen</t>
  </si>
  <si>
    <t>Zusammenfassung zum Monatsnachweis für Beratungsprojekte</t>
  </si>
  <si>
    <t>Eingabemaske I</t>
  </si>
  <si>
    <t>Eingabemaske II</t>
  </si>
  <si>
    <t>MVN-Prozesse</t>
  </si>
  <si>
    <t>MVN-B_Akten</t>
  </si>
  <si>
    <t>keine</t>
  </si>
  <si>
    <t>Träger</t>
  </si>
  <si>
    <t>Importdatei</t>
  </si>
  <si>
    <t>Import_Beratungskontakte_csv</t>
  </si>
  <si>
    <t>Import_Beratungsakten_csv</t>
  </si>
  <si>
    <t xml:space="preserve">Datum </t>
  </si>
  <si>
    <t>Anzahl Beratungs-
kontakte</t>
  </si>
  <si>
    <t>Anzahl der Beratungs-
kontakte in Prozessen</t>
  </si>
  <si>
    <t>Monat der
Beratung
(Monatsende)</t>
  </si>
  <si>
    <t>Datum
Erstberatung</t>
  </si>
  <si>
    <t>Grunddaten Projekt</t>
  </si>
  <si>
    <t>Einheit MKP</t>
  </si>
  <si>
    <t>Ausgangsversion auf Grundlage der Vorarbeiten aus MVN-SEK</t>
  </si>
  <si>
    <t>Monatsnachweis Beratungskontakte Einmalberatung</t>
  </si>
  <si>
    <t>Auslösung MKP Kontakte über Einmalberatungen</t>
  </si>
  <si>
    <t>Gesamtausgaben (B 1.4.8)</t>
  </si>
  <si>
    <t>V1_1_180411</t>
  </si>
  <si>
    <t>B 2.2.1 Offene arbeitsorientierte Beratung und Stadtteilberatung</t>
  </si>
  <si>
    <t>V1_2_180523</t>
  </si>
  <si>
    <t>Korrektur Schreibfehler Intervention B 2.2.1 vorher B 2.1.1 (falsch)</t>
  </si>
  <si>
    <t>MVN-Einmal</t>
  </si>
  <si>
    <t>Pauschale_2018</t>
  </si>
  <si>
    <t>Pauschale_2019</t>
  </si>
  <si>
    <t>Pauschale_2020</t>
  </si>
  <si>
    <t>Pauschale_2021</t>
  </si>
  <si>
    <t>Pauschale_2022</t>
  </si>
  <si>
    <t>Pauschale_2023</t>
  </si>
  <si>
    <t>Pauschale_2024</t>
  </si>
  <si>
    <t>Drop Down</t>
  </si>
  <si>
    <t>Einführung Name Jahr_Spalte (Zusammenhang zwischen Abrechnungsjahr und Spalte in Name Pauschale_Matrix)</t>
  </si>
  <si>
    <t>SVERWEIS(A3;Pauschale_Matrix;SVERWEIS(Grunddaten!$F$10;Jahr_Spalte;2;FALSCH);2)</t>
  </si>
  <si>
    <t>In Spalte Pauschale in Name Matrix_Intervention wird mit der obigen Funktion dann die für das Jahr gültige Pauschale ausgelesen.</t>
  </si>
  <si>
    <t>V2_1_181218</t>
  </si>
  <si>
    <t xml:space="preserve">
Pauschalenauslösung abhängig von abgerechneten Jahr</t>
  </si>
  <si>
    <t xml:space="preserve">Auftrag </t>
  </si>
  <si>
    <t>Berücksichtigung neuer Pauschalen im Jahr 2019</t>
  </si>
  <si>
    <t>V2_2_190111</t>
  </si>
  <si>
    <t>Fehler in der Nachschlagefunktion Monate in Zelle Grunddaten D10 SVERWEIS(E10;'Drop Down'!J2:K12;2;FALSCH)</t>
  </si>
  <si>
    <t>Damit ist nur eine Auswahl bis November möglich. Bereich korrigiert! Neu J2:K13</t>
  </si>
  <si>
    <t>Fusszeile nur bei den für Träger sichtbaren Reitern und Drop-Down /Versionen angepasst.</t>
  </si>
  <si>
    <t>SEK_Beratung_MN_Beleglistenerstellung_V1_1_190114.xlsx</t>
  </si>
  <si>
    <t>V1_1_ 190114</t>
  </si>
  <si>
    <t>Neue Bezeichnung Dokument … soll nicht mehr Monatsverwendungsnachweis heißen.</t>
  </si>
  <si>
    <t xml:space="preserve">Monatsnachweis zur Beleglistenerstellung für Beratungsprojekte - Standardeinheitskosten (SEK) </t>
  </si>
  <si>
    <t>Neuer Dateiname</t>
  </si>
  <si>
    <t>Neue Überschrift: SEK-Beratung: Monatsnachweis zur Beleglistenerstellung</t>
  </si>
  <si>
    <t>V1_2_190121</t>
  </si>
  <si>
    <t>Der Fehler Nachschlagen war auch in den Blättern MVN-Einmal, MVN-Prozesse, MVN-B_Akten vorhanden.</t>
  </si>
  <si>
    <t>Fusszeile angepasst …</t>
  </si>
  <si>
    <t>Jahr des Bescheides</t>
  </si>
  <si>
    <t>SVERWEIS(A7;Pauschale_Matrix;SVERWEIS(Grunddaten!$F$10;Jahr_Spalte;2;FALSCH);2)</t>
  </si>
  <si>
    <t>Die Werte für die Bestimmung des zugrunde liegenden Jahres für die Auswahl der Pauschalen war in den vorherigen Version das Datum der Abrechnung.</t>
  </si>
  <si>
    <t>Dies ist falsch. Es muss das Jahr des Erstbescheides verwendet werden. Daraus ergibt sich auf dem Blatt Drop Down die folgenden Änderung der Formel</t>
  </si>
  <si>
    <t>alt</t>
  </si>
  <si>
    <t>neu</t>
  </si>
  <si>
    <r>
      <t>SVERWEIS(A7;Pauschale_Matrix;SVERWEIS(Grunddaten!$</t>
    </r>
    <r>
      <rPr>
        <b/>
        <sz val="10"/>
        <color rgb="FFFF0000"/>
        <rFont val="Arial"/>
        <family val="2"/>
      </rPr>
      <t>E</t>
    </r>
    <r>
      <rPr>
        <sz val="10"/>
        <rFont val="Arial"/>
        <family val="2"/>
      </rPr>
      <t>$</t>
    </r>
    <r>
      <rPr>
        <b/>
        <sz val="10"/>
        <color rgb="FFFF0000"/>
        <rFont val="Arial"/>
        <family val="2"/>
      </rPr>
      <t>8</t>
    </r>
    <r>
      <rPr>
        <sz val="10"/>
        <rFont val="Arial"/>
        <family val="2"/>
      </rPr>
      <t>;Jahr_Spalte;2;FALSCH);2)</t>
    </r>
  </si>
  <si>
    <r>
      <t xml:space="preserve">wobei der Wert E8 aus dem neue zu erfassenden Wert </t>
    </r>
    <r>
      <rPr>
        <b/>
        <sz val="10"/>
        <color rgb="FFFF0000"/>
        <rFont val="Arial"/>
        <family val="2"/>
      </rPr>
      <t>Jahr des Bescheides</t>
    </r>
    <r>
      <rPr>
        <sz val="10"/>
        <rFont val="Arial"/>
        <family val="2"/>
      </rPr>
      <t xml:space="preserve"> ergibt</t>
    </r>
  </si>
  <si>
    <t>V1_3_190827</t>
  </si>
  <si>
    <t>Umfirmierung SWAH--&gt; SWAE</t>
  </si>
  <si>
    <t>Ergänzung der neuen SEK Pauschalen für 2020</t>
  </si>
  <si>
    <t>Ergänzung einer Plausibilitätsprüfung WENN(F10&lt;E8;"Bitte Bescheiddatum prüfen!";"")</t>
  </si>
  <si>
    <t>Es wird geprüft, ob Jahre abgerechnet werden, für noch keine Bescheid vorliegt …</t>
  </si>
  <si>
    <r>
      <rPr>
        <sz val="10"/>
        <rFont val="Arial"/>
        <family val="2"/>
      </rPr>
      <t xml:space="preserve">Name des </t>
    </r>
    <r>
      <rPr>
        <b/>
        <sz val="10"/>
        <rFont val="Arial"/>
        <family val="2"/>
      </rPr>
      <t>Trägers</t>
    </r>
  </si>
  <si>
    <r>
      <t xml:space="preserve">Projektbezeichnung </t>
    </r>
    <r>
      <rPr>
        <sz val="10"/>
        <rFont val="Arial"/>
        <family val="2"/>
      </rPr>
      <t>laut Bescheid</t>
    </r>
  </si>
  <si>
    <r>
      <t>Aktenzeichen</t>
    </r>
    <r>
      <rPr>
        <sz val="10"/>
        <rFont val="Arial"/>
        <family val="2"/>
      </rPr>
      <t xml:space="preserve"> Bewilligungsbescheid</t>
    </r>
  </si>
  <si>
    <t>Laut (Ä-)Bescheid gilt für das Projekt seit</t>
  </si>
  <si>
    <t xml:space="preserve">  Für den Zeitraum vom</t>
  </si>
  <si>
    <t xml:space="preserve">   die folgende SEK-Pauschale:</t>
  </si>
  <si>
    <t>Auf Blatt Zusammenfassung Datum des Bescheides mit aufgenommen und einige Formatierungen geändert.</t>
  </si>
  <si>
    <t>Auf Blatt Grunddaten Formulierung geändert und Auswahl Interventionsblatt nach vorne gezogen.</t>
  </si>
  <si>
    <t>MKP in Satz Laut (Ä-) Bescheid integriert.</t>
  </si>
  <si>
    <t>V2_1_200101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</si>
</sst>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"/>
    <numFmt numFmtId="166" formatCode="mmm/\ yy"/>
    <numFmt numFmtId="167" formatCode="dd/mm/yy;@"/>
    <numFmt numFmtId="168" formatCode="_(&quot;$&quot;* #,##0.00_);_(&quot;$&quot;* \(#,##0.00\);_(&quot;$&quot;* &quot;-&quot;??_);_(@_)"/>
  </numFmts>
  <fonts count="48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0" tint="-0.1499984740745262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6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indexed="8"/>
      <name val="Arial"/>
      <family val="2"/>
    </font>
    <font>
      <b/>
      <sz val="10"/>
      <color theme="0" tint="-0.1499984740745262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889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7" applyNumberFormat="0" applyFill="0" applyAlignment="0" applyProtection="0"/>
    <xf numFmtId="0" fontId="30" fillId="0" borderId="38" applyNumberFormat="0" applyFill="0" applyAlignment="0" applyProtection="0"/>
    <xf numFmtId="0" fontId="31" fillId="0" borderId="39" applyNumberFormat="0" applyFill="0" applyAlignment="0" applyProtection="0"/>
    <xf numFmtId="0" fontId="3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40" applyNumberFormat="0" applyAlignment="0" applyProtection="0"/>
    <xf numFmtId="0" fontId="36" fillId="13" borderId="41" applyNumberFormat="0" applyAlignment="0" applyProtection="0"/>
    <xf numFmtId="0" fontId="37" fillId="13" borderId="40" applyNumberFormat="0" applyAlignment="0" applyProtection="0"/>
    <xf numFmtId="0" fontId="38" fillId="0" borderId="42" applyNumberFormat="0" applyFill="0" applyAlignment="0" applyProtection="0"/>
    <xf numFmtId="0" fontId="39" fillId="14" borderId="43" applyNumberFormat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5" applyNumberFormat="0" applyFill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2" fillId="39" borderId="0" applyNumberFormat="0" applyBorder="0" applyAlignment="0" applyProtection="0"/>
    <xf numFmtId="0" fontId="2" fillId="0" borderId="0"/>
    <xf numFmtId="0" fontId="2" fillId="15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4">
    <xf numFmtId="0" fontId="0" fillId="0" borderId="0" xfId="0"/>
    <xf numFmtId="0" fontId="8" fillId="2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Border="1" applyProtection="1"/>
    <xf numFmtId="0" fontId="0" fillId="0" borderId="0" xfId="0" applyProtection="1"/>
    <xf numFmtId="0" fontId="0" fillId="2" borderId="1" xfId="0" applyFill="1" applyBorder="1" applyAlignment="1" applyProtection="1">
      <alignment horizontal="left"/>
    </xf>
    <xf numFmtId="0" fontId="0" fillId="0" borderId="0" xfId="0" applyBorder="1" applyAlignment="1" applyProtection="1">
      <alignment vertical="center"/>
    </xf>
    <xf numFmtId="0" fontId="11" fillId="2" borderId="0" xfId="0" applyFont="1" applyFill="1" applyProtection="1"/>
    <xf numFmtId="0" fontId="8" fillId="2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2" borderId="3" xfId="0" applyFill="1" applyBorder="1" applyAlignment="1" applyProtection="1">
      <alignment horizontal="left"/>
    </xf>
    <xf numFmtId="0" fontId="0" fillId="0" borderId="0" xfId="0" applyFill="1" applyProtection="1"/>
    <xf numFmtId="0" fontId="6" fillId="2" borderId="4" xfId="0" applyFont="1" applyFill="1" applyBorder="1" applyAlignment="1" applyProtection="1">
      <alignment horizontal="left" wrapText="1"/>
    </xf>
    <xf numFmtId="0" fontId="6" fillId="0" borderId="0" xfId="0" applyFont="1" applyAlignment="1" applyProtection="1">
      <alignment wrapText="1"/>
    </xf>
    <xf numFmtId="0" fontId="8" fillId="0" borderId="0" xfId="0" applyFont="1" applyAlignment="1" applyProtection="1">
      <alignment vertical="center"/>
    </xf>
    <xf numFmtId="0" fontId="0" fillId="0" borderId="0" xfId="0" applyBorder="1" applyProtection="1"/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11" fillId="0" borderId="0" xfId="0" applyFont="1" applyProtection="1"/>
    <xf numFmtId="0" fontId="5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</xf>
    <xf numFmtId="165" fontId="0" fillId="0" borderId="0" xfId="0" applyNumberFormat="1" applyAlignment="1" applyProtection="1">
      <alignment horizontal="center"/>
    </xf>
    <xf numFmtId="0" fontId="12" fillId="2" borderId="0" xfId="0" applyFont="1" applyFill="1" applyProtection="1"/>
    <xf numFmtId="0" fontId="5" fillId="2" borderId="0" xfId="0" applyFont="1" applyFill="1" applyAlignment="1" applyProtection="1">
      <alignment horizontal="center" shrinkToFit="1"/>
    </xf>
    <xf numFmtId="0" fontId="0" fillId="2" borderId="0" xfId="0" applyFill="1" applyAlignment="1" applyProtection="1">
      <alignment shrinkToFit="1"/>
    </xf>
    <xf numFmtId="0" fontId="12" fillId="2" borderId="0" xfId="0" applyFont="1" applyFill="1" applyAlignment="1" applyProtection="1"/>
    <xf numFmtId="0" fontId="0" fillId="2" borderId="0" xfId="0" applyFill="1" applyAlignment="1" applyProtection="1"/>
    <xf numFmtId="0" fontId="0" fillId="3" borderId="0" xfId="0" applyFill="1" applyAlignment="1" applyProtection="1">
      <alignment shrinkToFit="1"/>
    </xf>
    <xf numFmtId="0" fontId="0" fillId="3" borderId="0" xfId="0" applyFill="1" applyProtection="1"/>
    <xf numFmtId="165" fontId="0" fillId="3" borderId="0" xfId="0" applyNumberFormat="1" applyFill="1" applyAlignment="1" applyProtection="1">
      <alignment horizontal="center"/>
    </xf>
    <xf numFmtId="0" fontId="12" fillId="3" borderId="0" xfId="0" applyFont="1" applyFill="1" applyProtection="1"/>
    <xf numFmtId="0" fontId="11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12" fillId="3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/>
    <xf numFmtId="0" fontId="12" fillId="2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left"/>
    </xf>
    <xf numFmtId="166" fontId="12" fillId="0" borderId="0" xfId="0" applyNumberFormat="1" applyFont="1" applyFill="1" applyBorder="1" applyAlignment="1" applyProtection="1"/>
    <xf numFmtId="0" fontId="5" fillId="2" borderId="0" xfId="0" applyFont="1" applyFill="1" applyProtection="1"/>
    <xf numFmtId="0" fontId="14" fillId="2" borderId="0" xfId="0" applyFont="1" applyFill="1" applyProtection="1"/>
    <xf numFmtId="0" fontId="5" fillId="2" borderId="0" xfId="0" applyFont="1" applyFill="1" applyAlignment="1" applyProtection="1"/>
    <xf numFmtId="0" fontId="5" fillId="3" borderId="0" xfId="0" applyFont="1" applyFill="1" applyAlignment="1" applyProtection="1"/>
    <xf numFmtId="0" fontId="0" fillId="2" borderId="5" xfId="0" applyFill="1" applyBorder="1" applyAlignment="1" applyProtection="1"/>
    <xf numFmtId="0" fontId="12" fillId="2" borderId="5" xfId="0" applyFont="1" applyFill="1" applyBorder="1" applyAlignment="1" applyProtection="1">
      <alignment horizontal="left"/>
    </xf>
    <xf numFmtId="1" fontId="5" fillId="4" borderId="9" xfId="0" applyNumberFormat="1" applyFont="1" applyFill="1" applyBorder="1" applyAlignment="1" applyProtection="1"/>
    <xf numFmtId="0" fontId="14" fillId="2" borderId="0" xfId="0" applyFont="1" applyFill="1" applyAlignment="1" applyProtection="1"/>
    <xf numFmtId="0" fontId="15" fillId="2" borderId="0" xfId="0" applyFont="1" applyFill="1" applyAlignment="1" applyProtection="1"/>
    <xf numFmtId="0" fontId="15" fillId="2" borderId="5" xfId="0" applyFont="1" applyFill="1" applyBorder="1" applyAlignment="1" applyProtection="1"/>
    <xf numFmtId="0" fontId="14" fillId="2" borderId="5" xfId="0" applyFont="1" applyFill="1" applyBorder="1" applyAlignment="1" applyProtection="1"/>
    <xf numFmtId="0" fontId="5" fillId="3" borderId="0" xfId="0" applyFont="1" applyFill="1" applyBorder="1" applyAlignment="1" applyProtection="1"/>
    <xf numFmtId="0" fontId="16" fillId="2" borderId="0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left"/>
    </xf>
    <xf numFmtId="0" fontId="4" fillId="0" borderId="0" xfId="0" applyFont="1"/>
    <xf numFmtId="0" fontId="4" fillId="0" borderId="7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</xf>
    <xf numFmtId="44" fontId="4" fillId="0" borderId="0" xfId="0" applyNumberFormat="1" applyFont="1"/>
    <xf numFmtId="0" fontId="4" fillId="0" borderId="7" xfId="0" applyFont="1" applyBorder="1" applyAlignment="1" applyProtection="1">
      <alignment horizontal="center" textRotation="45" wrapText="1"/>
    </xf>
    <xf numFmtId="0" fontId="9" fillId="0" borderId="7" xfId="0" applyFont="1" applyBorder="1" applyAlignment="1" applyProtection="1">
      <alignment horizontal="center" textRotation="45" wrapText="1"/>
    </xf>
    <xf numFmtId="0" fontId="4" fillId="0" borderId="7" xfId="0" applyFont="1" applyBorder="1" applyAlignment="1" applyProtection="1">
      <alignment horizontal="center" textRotation="45"/>
    </xf>
    <xf numFmtId="49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4" fillId="2" borderId="0" xfId="0" applyFont="1" applyFill="1" applyAlignment="1" applyProtection="1"/>
    <xf numFmtId="0" fontId="15" fillId="2" borderId="0" xfId="0" applyFont="1" applyFill="1" applyAlignment="1" applyProtection="1">
      <alignment horizontal="left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3" borderId="6" xfId="0" applyFont="1" applyFill="1" applyBorder="1" applyAlignment="1" applyProtection="1"/>
    <xf numFmtId="44" fontId="4" fillId="0" borderId="7" xfId="0" applyNumberFormat="1" applyFont="1" applyFill="1" applyBorder="1" applyAlignment="1" applyProtection="1">
      <alignment horizontal="center" textRotation="45" wrapText="1"/>
    </xf>
    <xf numFmtId="1" fontId="0" fillId="2" borderId="0" xfId="0" applyNumberFormat="1" applyFill="1" applyProtection="1"/>
    <xf numFmtId="1" fontId="8" fillId="2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Protection="1"/>
    <xf numFmtId="0" fontId="4" fillId="0" borderId="7" xfId="0" applyNumberFormat="1" applyFont="1" applyBorder="1" applyAlignment="1">
      <alignment horizontal="center"/>
    </xf>
    <xf numFmtId="0" fontId="4" fillId="0" borderId="0" xfId="0" applyNumberFormat="1" applyFont="1"/>
    <xf numFmtId="0" fontId="4" fillId="0" borderId="7" xfId="0" applyNumberFormat="1" applyFont="1" applyBorder="1" applyAlignment="1" applyProtection="1">
      <alignment horizontal="center" textRotation="45"/>
    </xf>
    <xf numFmtId="49" fontId="4" fillId="0" borderId="7" xfId="0" applyNumberFormat="1" applyFont="1" applyBorder="1" applyAlignment="1">
      <alignment horizontal="center"/>
    </xf>
    <xf numFmtId="0" fontId="0" fillId="0" borderId="0" xfId="0" applyAlignment="1"/>
    <xf numFmtId="164" fontId="4" fillId="0" borderId="7" xfId="0" applyNumberFormat="1" applyFont="1" applyBorder="1"/>
    <xf numFmtId="0" fontId="0" fillId="0" borderId="0" xfId="0" applyAlignment="1">
      <alignment wrapText="1"/>
    </xf>
    <xf numFmtId="164" fontId="4" fillId="5" borderId="7" xfId="2" applyNumberFormat="1" applyFont="1" applyFill="1" applyBorder="1" applyAlignment="1">
      <alignment horizontal="right"/>
    </xf>
    <xf numFmtId="0" fontId="0" fillId="3" borderId="0" xfId="0" applyFill="1" applyBorder="1" applyAlignment="1" applyProtection="1">
      <alignment shrinkToFit="1"/>
    </xf>
    <xf numFmtId="0" fontId="4" fillId="2" borderId="0" xfId="0" applyFont="1" applyFill="1" applyProtection="1"/>
    <xf numFmtId="0" fontId="5" fillId="3" borderId="0" xfId="0" applyFont="1" applyFill="1" applyBorder="1" applyAlignment="1" applyProtection="1">
      <alignment shrinkToFit="1"/>
    </xf>
    <xf numFmtId="0" fontId="4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left" indent="1"/>
    </xf>
    <xf numFmtId="167" fontId="12" fillId="3" borderId="0" xfId="0" applyNumberFormat="1" applyFont="1" applyFill="1" applyBorder="1" applyAlignment="1" applyProtection="1">
      <alignment horizontal="left" indent="1"/>
    </xf>
    <xf numFmtId="0" fontId="21" fillId="4" borderId="20" xfId="9" applyNumberFormat="1" applyFont="1" applyFill="1" applyBorder="1" applyAlignment="1">
      <alignment horizontal="left" vertical="center" wrapText="1" indent="1"/>
    </xf>
    <xf numFmtId="0" fontId="21" fillId="4" borderId="21" xfId="9" applyNumberFormat="1" applyFont="1" applyFill="1" applyBorder="1" applyAlignment="1">
      <alignment horizontal="center" vertical="center" wrapText="1"/>
    </xf>
    <xf numFmtId="14" fontId="21" fillId="4" borderId="21" xfId="9" applyNumberFormat="1" applyFont="1" applyFill="1" applyBorder="1" applyAlignment="1">
      <alignment horizontal="center" vertical="center" wrapText="1"/>
    </xf>
    <xf numFmtId="0" fontId="21" fillId="4" borderId="22" xfId="9" applyNumberFormat="1" applyFont="1" applyFill="1" applyBorder="1" applyAlignment="1">
      <alignment horizontal="center" vertical="center" wrapText="1"/>
    </xf>
    <xf numFmtId="0" fontId="22" fillId="0" borderId="0" xfId="9" applyFont="1" applyAlignment="1">
      <alignment horizontal="center" vertical="center"/>
    </xf>
    <xf numFmtId="0" fontId="22" fillId="4" borderId="8" xfId="9" applyNumberFormat="1" applyFont="1" applyFill="1" applyBorder="1" applyAlignment="1">
      <alignment horizontal="left" vertical="center" wrapText="1" indent="1"/>
    </xf>
    <xf numFmtId="0" fontId="22" fillId="4" borderId="8" xfId="9" applyNumberFormat="1" applyFont="1" applyFill="1" applyBorder="1" applyAlignment="1">
      <alignment horizontal="center" vertical="center" wrapText="1"/>
    </xf>
    <xf numFmtId="14" fontId="22" fillId="4" borderId="8" xfId="9" applyNumberFormat="1" applyFont="1" applyFill="1" applyBorder="1" applyAlignment="1">
      <alignment horizontal="center" vertical="center" wrapText="1"/>
    </xf>
    <xf numFmtId="0" fontId="22" fillId="0" borderId="0" xfId="9" applyFont="1" applyAlignment="1">
      <alignment horizontal="center" vertical="center" wrapText="1"/>
    </xf>
    <xf numFmtId="0" fontId="22" fillId="0" borderId="0" xfId="9" applyFont="1" applyAlignment="1">
      <alignment horizontal="left" vertical="center" indent="1"/>
    </xf>
    <xf numFmtId="14" fontId="22" fillId="0" borderId="0" xfId="9" applyNumberFormat="1" applyFont="1" applyAlignment="1">
      <alignment horizontal="center" vertical="center"/>
    </xf>
    <xf numFmtId="0" fontId="22" fillId="0" borderId="0" xfId="9" applyFont="1" applyAlignment="1">
      <alignment horizontal="left" vertical="center" wrapText="1" indent="1"/>
    </xf>
    <xf numFmtId="44" fontId="22" fillId="0" borderId="0" xfId="10" applyFont="1" applyAlignment="1">
      <alignment horizontal="center" vertical="center"/>
    </xf>
    <xf numFmtId="0" fontId="4" fillId="0" borderId="0" xfId="0" applyFont="1" applyFill="1" applyBorder="1"/>
    <xf numFmtId="44" fontId="0" fillId="0" borderId="0" xfId="2" applyFont="1" applyFill="1" applyBorder="1"/>
    <xf numFmtId="1" fontId="0" fillId="0" borderId="0" xfId="0" applyNumberFormat="1" applyFill="1" applyBorder="1" applyAlignment="1">
      <alignment wrapText="1"/>
    </xf>
    <xf numFmtId="0" fontId="12" fillId="5" borderId="23" xfId="3" applyFont="1" applyFill="1" applyBorder="1"/>
    <xf numFmtId="0" fontId="12" fillId="5" borderId="24" xfId="3" applyFont="1" applyFill="1" applyBorder="1"/>
    <xf numFmtId="0" fontId="12" fillId="5" borderId="25" xfId="3" applyFont="1" applyFill="1" applyBorder="1"/>
    <xf numFmtId="0" fontId="4" fillId="0" borderId="26" xfId="0" applyFont="1" applyBorder="1"/>
    <xf numFmtId="0" fontId="21" fillId="4" borderId="21" xfId="9" applyNumberFormat="1" applyFont="1" applyFill="1" applyBorder="1" applyAlignment="1">
      <alignment horizontal="left" vertical="center" wrapText="1" indent="1"/>
    </xf>
    <xf numFmtId="2" fontId="22" fillId="0" borderId="0" xfId="9" applyNumberFormat="1" applyFont="1" applyAlignment="1">
      <alignment horizontal="right" vertical="center" indent="1"/>
    </xf>
    <xf numFmtId="2" fontId="22" fillId="0" borderId="0" xfId="10" applyNumberFormat="1" applyFont="1" applyAlignment="1">
      <alignment horizontal="right" vertical="center" indent="1"/>
    </xf>
    <xf numFmtId="0" fontId="22" fillId="0" borderId="0" xfId="9" applyFont="1" applyAlignment="1">
      <alignment horizontal="right" vertical="center" indent="1"/>
    </xf>
    <xf numFmtId="0" fontId="4" fillId="6" borderId="23" xfId="0" applyFont="1" applyFill="1" applyBorder="1"/>
    <xf numFmtId="0" fontId="4" fillId="5" borderId="24" xfId="0" applyFont="1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29" xfId="0" applyFill="1" applyBorder="1"/>
    <xf numFmtId="0" fontId="12" fillId="5" borderId="23" xfId="3" applyFill="1" applyBorder="1"/>
    <xf numFmtId="0" fontId="12" fillId="5" borderId="24" xfId="3" applyFill="1" applyBorder="1"/>
    <xf numFmtId="0" fontId="12" fillId="5" borderId="25" xfId="3" applyFill="1" applyBorder="1"/>
    <xf numFmtId="0" fontId="0" fillId="2" borderId="0" xfId="0" applyNumberFormat="1" applyFill="1" applyBorder="1" applyAlignment="1" applyProtection="1">
      <alignment horizontal="center"/>
    </xf>
    <xf numFmtId="0" fontId="0" fillId="2" borderId="0" xfId="0" applyNumberFormat="1" applyFill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1" fillId="4" borderId="20" xfId="9" applyNumberFormat="1" applyFont="1" applyFill="1" applyBorder="1" applyAlignment="1">
      <alignment vertical="center" wrapText="1"/>
    </xf>
    <xf numFmtId="0" fontId="21" fillId="4" borderId="21" xfId="9" applyNumberFormat="1" applyFont="1" applyFill="1" applyBorder="1" applyAlignment="1">
      <alignment vertical="center" wrapText="1"/>
    </xf>
    <xf numFmtId="14" fontId="21" fillId="4" borderId="21" xfId="9" applyNumberFormat="1" applyFont="1" applyFill="1" applyBorder="1" applyAlignment="1">
      <alignment vertical="center" wrapText="1"/>
    </xf>
    <xf numFmtId="0" fontId="21" fillId="4" borderId="22" xfId="9" applyNumberFormat="1" applyFont="1" applyFill="1" applyBorder="1" applyAlignment="1">
      <alignment vertical="center" wrapText="1"/>
    </xf>
    <xf numFmtId="0" fontId="22" fillId="0" borderId="0" xfId="9" applyFont="1" applyAlignment="1">
      <alignment vertical="center" wrapText="1"/>
    </xf>
    <xf numFmtId="164" fontId="21" fillId="4" borderId="21" xfId="9" applyNumberFormat="1" applyFont="1" applyFill="1" applyBorder="1" applyAlignment="1">
      <alignment horizontal="center" vertical="center" wrapText="1"/>
    </xf>
    <xf numFmtId="164" fontId="22" fillId="4" borderId="8" xfId="9" applyNumberFormat="1" applyFont="1" applyFill="1" applyBorder="1" applyAlignment="1">
      <alignment horizontal="center" vertical="center" wrapText="1"/>
    </xf>
    <xf numFmtId="164" fontId="22" fillId="0" borderId="0" xfId="9" applyNumberFormat="1" applyFont="1" applyAlignment="1">
      <alignment horizontal="center" vertical="center"/>
    </xf>
    <xf numFmtId="164" fontId="22" fillId="0" borderId="0" xfId="10" applyNumberFormat="1" applyFont="1" applyAlignment="1">
      <alignment horizontal="center" vertical="center"/>
    </xf>
    <xf numFmtId="0" fontId="21" fillId="4" borderId="32" xfId="9" applyNumberFormat="1" applyFont="1" applyFill="1" applyBorder="1" applyAlignment="1">
      <alignment vertical="center" wrapText="1"/>
    </xf>
    <xf numFmtId="0" fontId="4" fillId="0" borderId="10" xfId="0" applyFont="1" applyBorder="1"/>
    <xf numFmtId="0" fontId="4" fillId="5" borderId="19" xfId="0" applyFont="1" applyFill="1" applyBorder="1" applyAlignment="1">
      <alignment horizontal="center"/>
    </xf>
    <xf numFmtId="0" fontId="24" fillId="0" borderId="0" xfId="9" applyFont="1" applyAlignment="1">
      <alignment horizontal="center" vertical="center" wrapText="1"/>
    </xf>
    <xf numFmtId="0" fontId="24" fillId="0" borderId="0" xfId="9" applyFont="1" applyAlignment="1">
      <alignment horizontal="center" vertical="center"/>
    </xf>
    <xf numFmtId="0" fontId="21" fillId="4" borderId="33" xfId="9" applyNumberFormat="1" applyFont="1" applyFill="1" applyBorder="1" applyAlignment="1">
      <alignment vertical="center" wrapText="1"/>
    </xf>
    <xf numFmtId="1" fontId="25" fillId="0" borderId="0" xfId="0" applyNumberFormat="1" applyFont="1" applyFill="1" applyProtection="1"/>
    <xf numFmtId="0" fontId="8" fillId="2" borderId="0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center" wrapText="1"/>
    </xf>
    <xf numFmtId="14" fontId="8" fillId="6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6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6" xfId="0" applyFont="1" applyFill="1" applyBorder="1"/>
    <xf numFmtId="0" fontId="8" fillId="6" borderId="7" xfId="0" applyNumberFormat="1" applyFont="1" applyFill="1" applyBorder="1" applyAlignment="1" applyProtection="1">
      <alignment horizontal="right" vertical="center" wrapText="1" indent="2" shrinkToFit="1"/>
      <protection locked="0"/>
    </xf>
    <xf numFmtId="164" fontId="4" fillId="0" borderId="0" xfId="0" applyNumberFormat="1" applyFont="1" applyAlignment="1" applyProtection="1">
      <alignment horizontal="center"/>
    </xf>
    <xf numFmtId="164" fontId="4" fillId="0" borderId="0" xfId="0" applyNumberFormat="1" applyFont="1"/>
    <xf numFmtId="0" fontId="0" fillId="2" borderId="0" xfId="0" applyNumberFormat="1" applyFill="1" applyAlignment="1" applyProtection="1"/>
    <xf numFmtId="0" fontId="0" fillId="2" borderId="1" xfId="0" applyNumberFormat="1" applyFill="1" applyBorder="1" applyAlignment="1" applyProtection="1">
      <alignment horizontal="left"/>
    </xf>
    <xf numFmtId="0" fontId="26" fillId="2" borderId="2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Protection="1"/>
    <xf numFmtId="0" fontId="4" fillId="0" borderId="0" xfId="0" applyNumberFormat="1" applyFont="1" applyAlignment="1">
      <alignment horizontal="center"/>
    </xf>
    <xf numFmtId="1" fontId="5" fillId="0" borderId="6" xfId="0" applyNumberFormat="1" applyFont="1" applyFill="1" applyBorder="1" applyAlignment="1" applyProtection="1">
      <alignment horizontal="right" indent="1"/>
    </xf>
    <xf numFmtId="0" fontId="0" fillId="2" borderId="30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49" fontId="8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11" xfId="0" applyNumberFormat="1" applyFont="1" applyFill="1" applyBorder="1" applyAlignment="1" applyProtection="1">
      <alignment horizontal="center" vertical="center" shrinkToFit="1"/>
      <protection locked="0"/>
    </xf>
    <xf numFmtId="2" fontId="21" fillId="4" borderId="21" xfId="9" applyNumberFormat="1" applyFont="1" applyFill="1" applyBorder="1" applyAlignment="1">
      <alignment horizontal="right" vertical="center" wrapText="1"/>
    </xf>
    <xf numFmtId="2" fontId="22" fillId="0" borderId="0" xfId="9" applyNumberFormat="1" applyFont="1" applyAlignment="1">
      <alignment horizontal="right" vertical="center"/>
    </xf>
    <xf numFmtId="0" fontId="5" fillId="2" borderId="4" xfId="0" applyFont="1" applyFill="1" applyBorder="1" applyAlignment="1" applyProtection="1">
      <alignment horizontal="center" wrapText="1"/>
    </xf>
    <xf numFmtId="0" fontId="4" fillId="2" borderId="0" xfId="0" applyFont="1" applyFill="1" applyAlignment="1" applyProtection="1">
      <alignment horizontal="left" indent="1"/>
    </xf>
    <xf numFmtId="0" fontId="0" fillId="2" borderId="3" xfId="0" applyFill="1" applyBorder="1" applyAlignment="1" applyProtection="1">
      <alignment horizontal="left" indent="1"/>
    </xf>
    <xf numFmtId="0" fontId="6" fillId="2" borderId="4" xfId="0" applyFont="1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indent="1"/>
    </xf>
    <xf numFmtId="14" fontId="9" fillId="0" borderId="7" xfId="0" applyNumberFormat="1" applyFont="1" applyBorder="1" applyAlignment="1" applyProtection="1">
      <alignment horizontal="center" textRotation="45" wrapText="1"/>
    </xf>
    <xf numFmtId="14" fontId="4" fillId="0" borderId="7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/>
    <xf numFmtId="164" fontId="21" fillId="4" borderId="21" xfId="9" applyNumberFormat="1" applyFont="1" applyFill="1" applyBorder="1" applyAlignment="1">
      <alignment horizontal="right" vertical="center" wrapText="1"/>
    </xf>
    <xf numFmtId="164" fontId="22" fillId="4" borderId="8" xfId="9" applyNumberFormat="1" applyFont="1" applyFill="1" applyBorder="1" applyAlignment="1">
      <alignment horizontal="right" vertical="center" wrapText="1"/>
    </xf>
    <xf numFmtId="164" fontId="22" fillId="0" borderId="0" xfId="9" applyNumberFormat="1" applyFont="1" applyAlignment="1">
      <alignment horizontal="right" vertical="center"/>
    </xf>
    <xf numFmtId="164" fontId="22" fillId="0" borderId="0" xfId="10" applyNumberFormat="1" applyFont="1" applyAlignment="1">
      <alignment horizontal="right" vertical="center"/>
    </xf>
    <xf numFmtId="0" fontId="4" fillId="5" borderId="24" xfId="0" applyFont="1" applyFill="1" applyBorder="1" applyAlignment="1">
      <alignment wrapText="1"/>
    </xf>
    <xf numFmtId="0" fontId="5" fillId="2" borderId="0" xfId="0" applyFont="1" applyFill="1" applyAlignment="1" applyProtection="1">
      <alignment horizontal="left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164" fontId="4" fillId="6" borderId="16" xfId="2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 applyProtection="1">
      <alignment horizontal="left" indent="1"/>
    </xf>
    <xf numFmtId="0" fontId="5" fillId="0" borderId="5" xfId="0" applyNumberFormat="1" applyFont="1" applyFill="1" applyBorder="1" applyAlignment="1" applyProtection="1">
      <alignment horizontal="left" indent="1"/>
    </xf>
    <xf numFmtId="0" fontId="5" fillId="4" borderId="13" xfId="0" applyNumberFormat="1" applyFont="1" applyFill="1" applyBorder="1" applyAlignment="1" applyProtection="1">
      <alignment horizontal="left" indent="1"/>
    </xf>
    <xf numFmtId="1" fontId="5" fillId="4" borderId="9" xfId="0" applyNumberFormat="1" applyFont="1" applyFill="1" applyBorder="1" applyAlignment="1" applyProtection="1">
      <alignment horizontal="center"/>
    </xf>
    <xf numFmtId="1" fontId="5" fillId="3" borderId="0" xfId="0" applyNumberFormat="1" applyFont="1" applyFill="1" applyBorder="1" applyAlignment="1" applyProtection="1">
      <alignment horizontal="center"/>
    </xf>
    <xf numFmtId="0" fontId="8" fillId="4" borderId="7" xfId="0" applyNumberFormat="1" applyFont="1" applyFill="1" applyBorder="1" applyAlignment="1" applyProtection="1">
      <alignment horizontal="right" vertical="center" wrapText="1" indent="2" shrinkToFit="1"/>
    </xf>
    <xf numFmtId="0" fontId="8" fillId="4" borderId="7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horizontal="left" vertical="center" indent="1"/>
    </xf>
    <xf numFmtId="0" fontId="22" fillId="8" borderId="7" xfId="9" applyNumberFormat="1" applyFont="1" applyFill="1" applyBorder="1" applyAlignment="1">
      <alignment horizontal="left" vertical="center" wrapText="1"/>
    </xf>
    <xf numFmtId="14" fontId="22" fillId="8" borderId="7" xfId="9" applyNumberFormat="1" applyFont="1" applyFill="1" applyBorder="1" applyAlignment="1">
      <alignment horizontal="center" vertical="center" wrapText="1"/>
    </xf>
    <xf numFmtId="2" fontId="21" fillId="4" borderId="21" xfId="9" applyNumberFormat="1" applyFont="1" applyFill="1" applyBorder="1" applyAlignment="1">
      <alignment horizontal="center" vertical="center" wrapText="1"/>
    </xf>
    <xf numFmtId="164" fontId="22" fillId="8" borderId="7" xfId="9" applyNumberFormat="1" applyFont="1" applyFill="1" applyBorder="1" applyAlignment="1">
      <alignment horizontal="center" vertical="center" wrapText="1"/>
    </xf>
    <xf numFmtId="2" fontId="22" fillId="0" borderId="0" xfId="9" applyNumberFormat="1" applyFont="1" applyAlignment="1">
      <alignment horizontal="center" vertical="center"/>
    </xf>
    <xf numFmtId="2" fontId="22" fillId="0" borderId="0" xfId="10" applyNumberFormat="1" applyFont="1" applyAlignment="1">
      <alignment horizontal="center" vertical="center"/>
    </xf>
    <xf numFmtId="0" fontId="21" fillId="4" borderId="32" xfId="9" applyNumberFormat="1" applyFont="1" applyFill="1" applyBorder="1" applyAlignment="1">
      <alignment horizontal="center" vertical="center" wrapText="1"/>
    </xf>
    <xf numFmtId="0" fontId="22" fillId="8" borderId="7" xfId="9" applyNumberFormat="1" applyFont="1" applyFill="1" applyBorder="1" applyAlignment="1">
      <alignment horizontal="center" vertical="center" wrapText="1"/>
    </xf>
    <xf numFmtId="0" fontId="21" fillId="4" borderId="20" xfId="9" applyNumberFormat="1" applyFont="1" applyFill="1" applyBorder="1" applyAlignment="1">
      <alignment horizontal="center" vertical="center" wrapText="1"/>
    </xf>
    <xf numFmtId="0" fontId="21" fillId="4" borderId="33" xfId="9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22" fillId="40" borderId="16" xfId="9" applyNumberFormat="1" applyFont="1" applyFill="1" applyBorder="1" applyAlignment="1">
      <alignment horizontal="left" vertical="center" wrapText="1"/>
    </xf>
    <xf numFmtId="0" fontId="22" fillId="40" borderId="15" xfId="9" applyNumberFormat="1" applyFont="1" applyFill="1" applyBorder="1" applyAlignment="1">
      <alignment horizontal="left" vertical="center" wrapText="1"/>
    </xf>
    <xf numFmtId="49" fontId="8" fillId="4" borderId="11" xfId="0" applyNumberFormat="1" applyFont="1" applyFill="1" applyBorder="1" applyAlignment="1" applyProtection="1">
      <alignment horizontal="center" vertical="center" shrinkToFit="1"/>
    </xf>
    <xf numFmtId="0" fontId="22" fillId="40" borderId="17" xfId="9" applyNumberFormat="1" applyFont="1" applyFill="1" applyBorder="1" applyAlignment="1">
      <alignment horizontal="left" vertical="center" wrapText="1"/>
    </xf>
    <xf numFmtId="14" fontId="22" fillId="40" borderId="16" xfId="9" applyNumberFormat="1" applyFont="1" applyFill="1" applyBorder="1" applyAlignment="1">
      <alignment horizontal="left" vertical="center" wrapText="1"/>
    </xf>
    <xf numFmtId="8" fontId="22" fillId="40" borderId="16" xfId="9" applyNumberFormat="1" applyFont="1" applyFill="1" applyBorder="1" applyAlignment="1">
      <alignment horizontal="right" vertical="center" wrapText="1"/>
    </xf>
    <xf numFmtId="14" fontId="22" fillId="40" borderId="7" xfId="9" applyNumberFormat="1" applyFont="1" applyFill="1" applyBorder="1" applyAlignment="1">
      <alignment horizontal="left" vertical="center" wrapText="1"/>
    </xf>
    <xf numFmtId="0" fontId="22" fillId="40" borderId="19" xfId="9" applyNumberFormat="1" applyFont="1" applyFill="1" applyBorder="1" applyAlignment="1">
      <alignment horizontal="left" vertical="center" wrapText="1"/>
    </xf>
    <xf numFmtId="8" fontId="22" fillId="40" borderId="7" xfId="9" applyNumberFormat="1" applyFont="1" applyFill="1" applyBorder="1" applyAlignment="1">
      <alignment horizontal="right" vertical="center" wrapText="1"/>
    </xf>
    <xf numFmtId="49" fontId="8" fillId="4" borderId="10" xfId="0" applyNumberFormat="1" applyFont="1" applyFill="1" applyBorder="1" applyAlignment="1" applyProtection="1">
      <alignment horizontal="center" vertical="center" shrinkToFit="1"/>
    </xf>
    <xf numFmtId="0" fontId="22" fillId="40" borderId="18" xfId="9" applyNumberFormat="1" applyFont="1" applyFill="1" applyBorder="1" applyAlignment="1">
      <alignment horizontal="left" vertical="center" wrapText="1"/>
    </xf>
    <xf numFmtId="0" fontId="22" fillId="40" borderId="7" xfId="9" applyNumberFormat="1" applyFont="1" applyFill="1" applyBorder="1" applyAlignment="1">
      <alignment horizontal="left" vertical="center" wrapText="1"/>
    </xf>
    <xf numFmtId="0" fontId="22" fillId="7" borderId="19" xfId="9" applyNumberFormat="1" applyFont="1" applyFill="1" applyBorder="1" applyAlignment="1">
      <alignment horizontal="left" vertical="center" wrapText="1"/>
    </xf>
    <xf numFmtId="8" fontId="22" fillId="7" borderId="7" xfId="9" applyNumberFormat="1" applyFont="1" applyFill="1" applyBorder="1" applyAlignment="1">
      <alignment horizontal="right" vertical="center" wrapText="1"/>
    </xf>
    <xf numFmtId="14" fontId="22" fillId="7" borderId="7" xfId="9" applyNumberFormat="1" applyFont="1" applyFill="1" applyBorder="1" applyAlignment="1">
      <alignment horizontal="left" vertical="center" wrapText="1"/>
    </xf>
    <xf numFmtId="0" fontId="22" fillId="7" borderId="7" xfId="9" applyNumberFormat="1" applyFont="1" applyFill="1" applyBorder="1" applyAlignment="1">
      <alignment horizontal="left" vertical="center" wrapText="1"/>
    </xf>
    <xf numFmtId="0" fontId="22" fillId="7" borderId="18" xfId="9" applyNumberFormat="1" applyFont="1" applyFill="1" applyBorder="1" applyAlignment="1">
      <alignment horizontal="left" vertical="center" wrapText="1"/>
    </xf>
    <xf numFmtId="0" fontId="4" fillId="3" borderId="0" xfId="0" applyFont="1" applyFill="1" applyAlignment="1" applyProtection="1">
      <alignment horizontal="left" indent="1"/>
    </xf>
    <xf numFmtId="164" fontId="4" fillId="5" borderId="24" xfId="0" applyNumberFormat="1" applyFont="1" applyFill="1" applyBorder="1"/>
    <xf numFmtId="0" fontId="0" fillId="5" borderId="23" xfId="0" applyFill="1" applyBorder="1"/>
    <xf numFmtId="164" fontId="4" fillId="41" borderId="7" xfId="2" applyNumberFormat="1" applyFont="1" applyFill="1" applyBorder="1" applyAlignment="1">
      <alignment horizontal="right"/>
    </xf>
    <xf numFmtId="0" fontId="0" fillId="41" borderId="24" xfId="0" applyFill="1" applyBorder="1"/>
    <xf numFmtId="0" fontId="0" fillId="41" borderId="25" xfId="0" applyFill="1" applyBorder="1"/>
    <xf numFmtId="164" fontId="4" fillId="41" borderId="24" xfId="0" applyNumberFormat="1" applyFont="1" applyFill="1" applyBorder="1"/>
    <xf numFmtId="0" fontId="13" fillId="0" borderId="0" xfId="0" applyFont="1" applyAlignment="1"/>
    <xf numFmtId="164" fontId="4" fillId="6" borderId="17" xfId="2" applyNumberFormat="1" applyFont="1" applyFill="1" applyBorder="1" applyAlignment="1">
      <alignment horizontal="center" vertical="center"/>
    </xf>
    <xf numFmtId="164" fontId="4" fillId="5" borderId="19" xfId="2" applyNumberFormat="1" applyFont="1" applyFill="1" applyBorder="1" applyAlignment="1">
      <alignment horizontal="right"/>
    </xf>
    <xf numFmtId="0" fontId="4" fillId="5" borderId="25" xfId="0" applyFont="1" applyFill="1" applyBorder="1"/>
    <xf numFmtId="164" fontId="4" fillId="5" borderId="46" xfId="2" applyNumberFormat="1" applyFont="1" applyFill="1" applyBorder="1" applyAlignment="1">
      <alignment horizontal="right"/>
    </xf>
    <xf numFmtId="164" fontId="4" fillId="5" borderId="47" xfId="2" applyNumberFormat="1" applyFont="1" applyFill="1" applyBorder="1" applyAlignment="1">
      <alignment horizontal="right"/>
    </xf>
    <xf numFmtId="0" fontId="0" fillId="0" borderId="0" xfId="0" applyFont="1" applyAlignment="1"/>
    <xf numFmtId="17" fontId="5" fillId="6" borderId="5" xfId="0" quotePrefix="1" applyNumberFormat="1" applyFont="1" applyFill="1" applyBorder="1" applyAlignment="1" applyProtection="1">
      <alignment horizontal="left" indent="1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26" fillId="4" borderId="5" xfId="0" applyNumberFormat="1" applyFont="1" applyFill="1" applyBorder="1" applyAlignment="1" applyProtection="1">
      <alignment horizontal="left" indent="1"/>
    </xf>
    <xf numFmtId="0" fontId="12" fillId="2" borderId="0" xfId="0" applyFont="1" applyFill="1" applyAlignment="1" applyProtection="1">
      <alignment horizontal="left" indent="1"/>
    </xf>
    <xf numFmtId="0" fontId="5" fillId="2" borderId="0" xfId="0" applyFont="1" applyFill="1" applyAlignment="1" applyProtection="1">
      <alignment horizontal="left" vertical="center" indent="1"/>
    </xf>
    <xf numFmtId="0" fontId="0" fillId="2" borderId="0" xfId="0" applyFill="1" applyAlignment="1" applyProtection="1">
      <alignment horizontal="left" indent="1"/>
    </xf>
    <xf numFmtId="0" fontId="5" fillId="2" borderId="0" xfId="0" applyFont="1" applyFill="1" applyBorder="1" applyAlignment="1" applyProtection="1">
      <alignment horizontal="left" indent="1"/>
    </xf>
    <xf numFmtId="0" fontId="27" fillId="2" borderId="0" xfId="0" applyFont="1" applyFill="1" applyBorder="1" applyAlignment="1" applyProtection="1">
      <alignment horizontal="left" indent="1"/>
    </xf>
    <xf numFmtId="0" fontId="5" fillId="2" borderId="0" xfId="0" applyNumberFormat="1" applyFont="1" applyFill="1" applyBorder="1" applyAlignment="1" applyProtection="1">
      <alignment horizontal="left" indent="1"/>
    </xf>
    <xf numFmtId="0" fontId="5" fillId="2" borderId="0" xfId="0" applyFont="1" applyFill="1" applyAlignment="1" applyProtection="1">
      <alignment horizontal="left" indent="1"/>
    </xf>
    <xf numFmtId="0" fontId="5" fillId="2" borderId="0" xfId="0" applyNumberFormat="1" applyFont="1" applyFill="1" applyAlignment="1" applyProtection="1">
      <alignment horizontal="left" indent="1"/>
    </xf>
    <xf numFmtId="0" fontId="5" fillId="0" borderId="0" xfId="0" applyFont="1" applyAlignment="1" applyProtection="1">
      <alignment horizontal="left" indent="1"/>
    </xf>
    <xf numFmtId="0" fontId="5" fillId="0" borderId="0" xfId="0" applyNumberFormat="1" applyFont="1" applyAlignment="1" applyProtection="1">
      <alignment horizontal="left" indent="1"/>
    </xf>
    <xf numFmtId="0" fontId="8" fillId="0" borderId="0" xfId="0" applyFont="1" applyAlignment="1" applyProtection="1">
      <alignment horizontal="left" indent="1"/>
    </xf>
    <xf numFmtId="1" fontId="8" fillId="0" borderId="0" xfId="0" applyNumberFormat="1" applyFont="1" applyAlignment="1" applyProtection="1">
      <alignment horizontal="left" indent="1"/>
    </xf>
    <xf numFmtId="0" fontId="5" fillId="2" borderId="0" xfId="0" applyFont="1" applyFill="1" applyAlignment="1" applyProtection="1">
      <alignment vertical="center"/>
    </xf>
    <xf numFmtId="0" fontId="9" fillId="0" borderId="0" xfId="0" applyNumberFormat="1" applyFont="1" applyAlignment="1" applyProtection="1"/>
    <xf numFmtId="0" fontId="26" fillId="0" borderId="0" xfId="0" applyNumberFormat="1" applyFont="1" applyAlignment="1" applyProtection="1"/>
    <xf numFmtId="0" fontId="23" fillId="2" borderId="0" xfId="0" applyFont="1" applyFill="1" applyBorder="1" applyAlignment="1" applyProtection="1">
      <alignment horizontal="left" indent="1"/>
    </xf>
    <xf numFmtId="0" fontId="0" fillId="2" borderId="0" xfId="0" applyFill="1" applyAlignment="1" applyProtection="1">
      <alignment horizontal="left" vertical="center" indent="1"/>
    </xf>
    <xf numFmtId="17" fontId="5" fillId="0" borderId="0" xfId="0" quotePrefix="1" applyNumberFormat="1" applyFont="1" applyFill="1" applyBorder="1" applyAlignment="1" applyProtection="1">
      <alignment horizontal="left" indent="1"/>
      <protection locked="0"/>
    </xf>
    <xf numFmtId="0" fontId="7" fillId="0" borderId="6" xfId="0" applyFont="1" applyFill="1" applyBorder="1" applyAlignment="1" applyProtection="1">
      <alignment horizontal="left" vertical="center" wrapText="1" indent="2" shrinkToFit="1"/>
      <protection locked="0"/>
    </xf>
    <xf numFmtId="0" fontId="7" fillId="0" borderId="0" xfId="0" applyFont="1" applyFill="1" applyBorder="1" applyAlignment="1" applyProtection="1">
      <alignment horizontal="left" vertical="center" wrapText="1" indent="2" shrinkToFit="1"/>
      <protection locked="0"/>
    </xf>
    <xf numFmtId="1" fontId="5" fillId="6" borderId="5" xfId="0" applyNumberFormat="1" applyFont="1" applyFill="1" applyBorder="1" applyAlignment="1" applyProtection="1">
      <alignment horizontal="left" indent="1"/>
      <protection locked="0"/>
    </xf>
    <xf numFmtId="0" fontId="5" fillId="6" borderId="48" xfId="0" applyNumberFormat="1" applyFont="1" applyFill="1" applyBorder="1" applyAlignment="1" applyProtection="1">
      <alignment horizontal="left" indent="1"/>
      <protection locked="0"/>
    </xf>
    <xf numFmtId="0" fontId="9" fillId="2" borderId="0" xfId="0" applyFont="1" applyFill="1" applyBorder="1" applyAlignment="1" applyProtection="1">
      <alignment horizontal="left" indent="1"/>
    </xf>
    <xf numFmtId="0" fontId="4" fillId="2" borderId="0" xfId="0" applyFont="1" applyFill="1" applyAlignment="1" applyProtection="1">
      <alignment horizontal="left"/>
    </xf>
    <xf numFmtId="0" fontId="26" fillId="4" borderId="5" xfId="0" applyNumberFormat="1" applyFont="1" applyFill="1" applyBorder="1" applyAlignment="1" applyProtection="1">
      <alignment horizontal="left" indent="1"/>
    </xf>
    <xf numFmtId="0" fontId="15" fillId="2" borderId="0" xfId="0" applyFont="1" applyFill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indent="1"/>
    </xf>
    <xf numFmtId="0" fontId="5" fillId="2" borderId="0" xfId="0" applyFont="1" applyFill="1" applyBorder="1" applyAlignment="1" applyProtection="1">
      <alignment horizontal="left" indent="1"/>
    </xf>
    <xf numFmtId="0" fontId="5" fillId="6" borderId="5" xfId="0" applyFont="1" applyFill="1" applyBorder="1" applyAlignment="1" applyProtection="1">
      <alignment horizontal="left" indent="1"/>
      <protection locked="0"/>
    </xf>
    <xf numFmtId="0" fontId="5" fillId="6" borderId="9" xfId="0" applyFont="1" applyFill="1" applyBorder="1" applyAlignment="1" applyProtection="1">
      <alignment horizontal="left" indent="1"/>
      <protection locked="0"/>
    </xf>
    <xf numFmtId="0" fontId="23" fillId="2" borderId="6" xfId="0" applyFont="1" applyFill="1" applyBorder="1" applyAlignment="1" applyProtection="1">
      <alignment horizontal="left" indent="1"/>
    </xf>
    <xf numFmtId="167" fontId="5" fillId="4" borderId="5" xfId="0" applyNumberFormat="1" applyFont="1" applyFill="1" applyBorder="1" applyAlignment="1" applyProtection="1">
      <alignment horizontal="left" indent="1"/>
    </xf>
    <xf numFmtId="0" fontId="5" fillId="6" borderId="5" xfId="0" applyFont="1" applyFill="1" applyBorder="1" applyAlignment="1" applyProtection="1">
      <alignment horizontal="left" vertical="center" wrapText="1" indent="1" shrinkToFit="1"/>
      <protection locked="0"/>
    </xf>
    <xf numFmtId="164" fontId="26" fillId="4" borderId="0" xfId="0" applyNumberFormat="1" applyFont="1" applyFill="1" applyBorder="1" applyAlignment="1" applyProtection="1">
      <alignment horizontal="right"/>
    </xf>
    <xf numFmtId="167" fontId="8" fillId="6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center"/>
    </xf>
    <xf numFmtId="0" fontId="5" fillId="2" borderId="30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2" borderId="31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36" xfId="0" applyFont="1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49" fontId="8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23" fillId="2" borderId="6" xfId="0" applyFont="1" applyFill="1" applyBorder="1" applyAlignment="1" applyProtection="1">
      <alignment horizontal="center"/>
    </xf>
    <xf numFmtId="167" fontId="7" fillId="4" borderId="5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/>
    </xf>
    <xf numFmtId="0" fontId="5" fillId="4" borderId="5" xfId="0" applyFont="1" applyFill="1" applyBorder="1" applyAlignment="1" applyProtection="1">
      <alignment horizontal="left" indent="1"/>
    </xf>
    <xf numFmtId="0" fontId="5" fillId="4" borderId="9" xfId="0" applyFont="1" applyFill="1" applyBorder="1" applyAlignment="1" applyProtection="1">
      <alignment horizontal="left" indent="1"/>
    </xf>
    <xf numFmtId="0" fontId="7" fillId="4" borderId="6" xfId="0" applyFont="1" applyFill="1" applyBorder="1" applyAlignment="1" applyProtection="1">
      <alignment horizontal="left" vertical="center" wrapText="1" indent="1" shrinkToFit="1"/>
    </xf>
    <xf numFmtId="0" fontId="7" fillId="4" borderId="0" xfId="0" applyFont="1" applyFill="1" applyBorder="1" applyAlignment="1" applyProtection="1">
      <alignment horizontal="left" vertical="center" wrapText="1" indent="1" shrinkToFit="1"/>
    </xf>
    <xf numFmtId="0" fontId="5" fillId="2" borderId="34" xfId="0" applyFont="1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indent="1"/>
    </xf>
    <xf numFmtId="1" fontId="5" fillId="4" borderId="5" xfId="0" applyNumberFormat="1" applyFont="1" applyFill="1" applyBorder="1" applyAlignment="1" applyProtection="1">
      <alignment horizontal="right" indent="1"/>
    </xf>
    <xf numFmtId="0" fontId="4" fillId="3" borderId="0" xfId="0" applyFont="1" applyFill="1" applyAlignment="1" applyProtection="1">
      <alignment horizontal="left" indent="1"/>
    </xf>
    <xf numFmtId="0" fontId="4" fillId="2" borderId="0" xfId="0" applyFont="1" applyFill="1" applyBorder="1" applyAlignment="1" applyProtection="1">
      <alignment horizontal="left" indent="1" shrinkToFit="1"/>
    </xf>
    <xf numFmtId="0" fontId="4" fillId="3" borderId="0" xfId="0" applyFont="1" applyFill="1" applyBorder="1" applyAlignment="1" applyProtection="1">
      <alignment horizontal="left" indent="1" shrinkToFit="1"/>
    </xf>
    <xf numFmtId="0" fontId="5" fillId="4" borderId="5" xfId="0" applyFont="1" applyFill="1" applyBorder="1" applyAlignment="1" applyProtection="1">
      <alignment horizontal="center" wrapText="1"/>
    </xf>
    <xf numFmtId="0" fontId="5" fillId="4" borderId="9" xfId="0" applyNumberFormat="1" applyFont="1" applyFill="1" applyBorder="1" applyAlignment="1" applyProtection="1">
      <alignment horizontal="center"/>
    </xf>
    <xf numFmtId="167" fontId="5" fillId="4" borderId="5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indent="1"/>
    </xf>
    <xf numFmtId="1" fontId="5" fillId="4" borderId="9" xfId="0" applyNumberFormat="1" applyFont="1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 indent="1"/>
    </xf>
    <xf numFmtId="0" fontId="12" fillId="3" borderId="0" xfId="0" applyFont="1" applyFill="1" applyAlignment="1" applyProtection="1">
      <alignment horizontal="left" indent="1"/>
    </xf>
    <xf numFmtId="0" fontId="12" fillId="2" borderId="0" xfId="0" applyFont="1" applyFill="1" applyAlignment="1" applyProtection="1">
      <alignment horizontal="left" indent="1"/>
    </xf>
    <xf numFmtId="164" fontId="5" fillId="4" borderId="5" xfId="0" applyNumberFormat="1" applyFont="1" applyFill="1" applyBorder="1" applyAlignment="1" applyProtection="1">
      <alignment horizontal="right"/>
    </xf>
    <xf numFmtId="164" fontId="5" fillId="4" borderId="9" xfId="0" applyNumberFormat="1" applyFont="1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left" vertical="top" wrapText="1"/>
    </xf>
    <xf numFmtId="1" fontId="5" fillId="4" borderId="9" xfId="0" applyNumberFormat="1" applyFont="1" applyFill="1" applyBorder="1" applyAlignment="1" applyProtection="1">
      <alignment horizontal="right" indent="1"/>
    </xf>
    <xf numFmtId="0" fontId="5" fillId="2" borderId="0" xfId="0" applyFont="1" applyFill="1" applyAlignment="1" applyProtection="1"/>
    <xf numFmtId="0" fontId="4" fillId="3" borderId="0" xfId="0" applyFont="1" applyFill="1" applyBorder="1" applyAlignment="1" applyProtection="1">
      <alignment vertical="top" wrapText="1"/>
    </xf>
    <xf numFmtId="1" fontId="5" fillId="0" borderId="0" xfId="0" applyNumberFormat="1" applyFont="1" applyFill="1" applyBorder="1" applyAlignment="1" applyProtection="1">
      <alignment horizontal="right" indent="1"/>
    </xf>
  </cellXfs>
  <cellStyles count="889">
    <cellStyle name="20 % - Akzent1" xfId="453" builtinId="30" customBuiltin="1"/>
    <cellStyle name="20 % - Akzent2" xfId="457" builtinId="34" customBuiltin="1"/>
    <cellStyle name="20 % - Akzent3" xfId="461" builtinId="38" customBuiltin="1"/>
    <cellStyle name="20 % - Akzent4" xfId="465" builtinId="42" customBuiltin="1"/>
    <cellStyle name="20 % - Akzent5" xfId="469" builtinId="46" customBuiltin="1"/>
    <cellStyle name="20 % - Akzent6" xfId="473" builtinId="50" customBuiltin="1"/>
    <cellStyle name="40 % - Akzent1" xfId="454" builtinId="31" customBuiltin="1"/>
    <cellStyle name="40 % - Akzent2" xfId="458" builtinId="35" customBuiltin="1"/>
    <cellStyle name="40 % - Akzent3" xfId="462" builtinId="39" customBuiltin="1"/>
    <cellStyle name="40 % - Akzent4" xfId="466" builtinId="43" customBuiltin="1"/>
    <cellStyle name="40 % - Akzent5" xfId="470" builtinId="47" customBuiltin="1"/>
    <cellStyle name="40 % - Akzent6" xfId="474" builtinId="51" customBuiltin="1"/>
    <cellStyle name="60 % - Akzent1" xfId="455" builtinId="32" customBuiltin="1"/>
    <cellStyle name="60 % - Akzent2" xfId="459" builtinId="36" customBuiltin="1"/>
    <cellStyle name="60 % - Akzent3" xfId="463" builtinId="40" customBuiltin="1"/>
    <cellStyle name="60 % - Akzent4" xfId="467" builtinId="44" customBuiltin="1"/>
    <cellStyle name="60 % - Akzent5" xfId="471" builtinId="48" customBuiltin="1"/>
    <cellStyle name="60 % - Akzent6" xfId="475" builtinId="52" customBuiltin="1"/>
    <cellStyle name="Akzent1" xfId="452" builtinId="29" customBuiltin="1"/>
    <cellStyle name="Akzent2" xfId="456" builtinId="33" customBuiltin="1"/>
    <cellStyle name="Akzent3" xfId="460" builtinId="37" customBuiltin="1"/>
    <cellStyle name="Akzent4" xfId="464" builtinId="41" customBuiltin="1"/>
    <cellStyle name="Akzent5" xfId="468" builtinId="45" customBuiltin="1"/>
    <cellStyle name="Akzent6" xfId="472" builtinId="49" customBuiltin="1"/>
    <cellStyle name="Ausgabe" xfId="445" builtinId="21" customBuiltin="1"/>
    <cellStyle name="Berechnung" xfId="446" builtinId="22" customBuiltin="1"/>
    <cellStyle name="Eingabe" xfId="444" builtinId="20" customBuiltin="1"/>
    <cellStyle name="Ergebnis" xfId="451" builtinId="25" customBuiltin="1"/>
    <cellStyle name="Erklärender Text" xfId="450" builtinId="53" customBuiltin="1"/>
    <cellStyle name="Euro" xfId="1"/>
    <cellStyle name="Euro 2" xfId="4"/>
    <cellStyle name="Euro 2 2" xfId="7"/>
    <cellStyle name="Gut" xfId="441" builtinId="26" customBuiltin="1"/>
    <cellStyle name="Neutral" xfId="443" builtinId="28" customBuiltin="1"/>
    <cellStyle name="Notiz 2" xfId="477"/>
    <cellStyle name="Prozent 2" xfId="11"/>
    <cellStyle name="Prozent 2 2" xfId="12"/>
    <cellStyle name="Prozent 3" xfId="13"/>
    <cellStyle name="Schlecht" xfId="442" builtinId="27" customBuiltin="1"/>
    <cellStyle name="Standard" xfId="0" builtinId="0"/>
    <cellStyle name="Standard 2" xfId="3"/>
    <cellStyle name="Standard 2 10" xfId="14"/>
    <cellStyle name="Standard 2 10 2" xfId="15"/>
    <cellStyle name="Standard 2 10 2 2" xfId="479"/>
    <cellStyle name="Standard 2 10 3" xfId="478"/>
    <cellStyle name="Standard 2 11" xfId="16"/>
    <cellStyle name="Standard 2 11 2" xfId="17"/>
    <cellStyle name="Standard 2 11 2 2" xfId="481"/>
    <cellStyle name="Standard 2 11 3" xfId="480"/>
    <cellStyle name="Standard 2 12" xfId="18"/>
    <cellStyle name="Standard 2 12 2" xfId="482"/>
    <cellStyle name="Standard 2 13" xfId="19"/>
    <cellStyle name="Standard 2 13 2" xfId="483"/>
    <cellStyle name="Standard 2 14" xfId="20"/>
    <cellStyle name="Standard 2 14 2" xfId="484"/>
    <cellStyle name="Standard 2 2" xfId="6"/>
    <cellStyle name="Standard 2 2 10" xfId="21"/>
    <cellStyle name="Standard 2 2 10 2" xfId="485"/>
    <cellStyle name="Standard 2 2 11" xfId="22"/>
    <cellStyle name="Standard 2 2 11 2" xfId="486"/>
    <cellStyle name="Standard 2 2 2" xfId="23"/>
    <cellStyle name="Standard 2 2 2 10" xfId="487"/>
    <cellStyle name="Standard 2 2 2 2" xfId="24"/>
    <cellStyle name="Standard 2 2 2 2 2" xfId="25"/>
    <cellStyle name="Standard 2 2 2 2 2 2" xfId="26"/>
    <cellStyle name="Standard 2 2 2 2 2 2 2" xfId="27"/>
    <cellStyle name="Standard 2 2 2 2 2 2 2 2" xfId="491"/>
    <cellStyle name="Standard 2 2 2 2 2 2 3" xfId="28"/>
    <cellStyle name="Standard 2 2 2 2 2 2 3 2" xfId="492"/>
    <cellStyle name="Standard 2 2 2 2 2 2 4" xfId="490"/>
    <cellStyle name="Standard 2 2 2 2 2 3" xfId="29"/>
    <cellStyle name="Standard 2 2 2 2 2 3 2" xfId="493"/>
    <cellStyle name="Standard 2 2 2 2 2 4" xfId="30"/>
    <cellStyle name="Standard 2 2 2 2 2 4 2" xfId="494"/>
    <cellStyle name="Standard 2 2 2 2 2 5" xfId="31"/>
    <cellStyle name="Standard 2 2 2 2 2 5 2" xfId="495"/>
    <cellStyle name="Standard 2 2 2 2 2 6" xfId="489"/>
    <cellStyle name="Standard 2 2 2 2 3" xfId="32"/>
    <cellStyle name="Standard 2 2 2 2 3 2" xfId="33"/>
    <cellStyle name="Standard 2 2 2 2 3 2 2" xfId="34"/>
    <cellStyle name="Standard 2 2 2 2 3 2 2 2" xfId="498"/>
    <cellStyle name="Standard 2 2 2 2 3 2 3" xfId="497"/>
    <cellStyle name="Standard 2 2 2 2 3 3" xfId="35"/>
    <cellStyle name="Standard 2 2 2 2 3 3 2" xfId="499"/>
    <cellStyle name="Standard 2 2 2 2 3 4" xfId="36"/>
    <cellStyle name="Standard 2 2 2 2 3 4 2" xfId="500"/>
    <cellStyle name="Standard 2 2 2 2 3 5" xfId="37"/>
    <cellStyle name="Standard 2 2 2 2 3 5 2" xfId="501"/>
    <cellStyle name="Standard 2 2 2 2 3 6" xfId="496"/>
    <cellStyle name="Standard 2 2 2 2 4" xfId="38"/>
    <cellStyle name="Standard 2 2 2 2 4 2" xfId="39"/>
    <cellStyle name="Standard 2 2 2 2 4 2 2" xfId="503"/>
    <cellStyle name="Standard 2 2 2 2 4 3" xfId="40"/>
    <cellStyle name="Standard 2 2 2 2 4 3 2" xfId="504"/>
    <cellStyle name="Standard 2 2 2 2 4 4" xfId="502"/>
    <cellStyle name="Standard 2 2 2 2 5" xfId="41"/>
    <cellStyle name="Standard 2 2 2 2 5 2" xfId="42"/>
    <cellStyle name="Standard 2 2 2 2 5 2 2" xfId="506"/>
    <cellStyle name="Standard 2 2 2 2 5 3" xfId="505"/>
    <cellStyle name="Standard 2 2 2 2 6" xfId="43"/>
    <cellStyle name="Standard 2 2 2 2 6 2" xfId="507"/>
    <cellStyle name="Standard 2 2 2 2 7" xfId="44"/>
    <cellStyle name="Standard 2 2 2 2 7 2" xfId="508"/>
    <cellStyle name="Standard 2 2 2 2 8" xfId="45"/>
    <cellStyle name="Standard 2 2 2 2 8 2" xfId="509"/>
    <cellStyle name="Standard 2 2 2 2 9" xfId="488"/>
    <cellStyle name="Standard 2 2 2 3" xfId="46"/>
    <cellStyle name="Standard 2 2 2 3 2" xfId="47"/>
    <cellStyle name="Standard 2 2 2 3 2 2" xfId="48"/>
    <cellStyle name="Standard 2 2 2 3 2 2 2" xfId="512"/>
    <cellStyle name="Standard 2 2 2 3 2 3" xfId="49"/>
    <cellStyle name="Standard 2 2 2 3 2 3 2" xfId="513"/>
    <cellStyle name="Standard 2 2 2 3 2 4" xfId="511"/>
    <cellStyle name="Standard 2 2 2 3 3" xfId="50"/>
    <cellStyle name="Standard 2 2 2 3 3 2" xfId="514"/>
    <cellStyle name="Standard 2 2 2 3 4" xfId="51"/>
    <cellStyle name="Standard 2 2 2 3 4 2" xfId="515"/>
    <cellStyle name="Standard 2 2 2 3 5" xfId="52"/>
    <cellStyle name="Standard 2 2 2 3 5 2" xfId="516"/>
    <cellStyle name="Standard 2 2 2 3 6" xfId="510"/>
    <cellStyle name="Standard 2 2 2 4" xfId="53"/>
    <cellStyle name="Standard 2 2 2 4 2" xfId="54"/>
    <cellStyle name="Standard 2 2 2 4 2 2" xfId="55"/>
    <cellStyle name="Standard 2 2 2 4 2 2 2" xfId="519"/>
    <cellStyle name="Standard 2 2 2 4 2 3" xfId="518"/>
    <cellStyle name="Standard 2 2 2 4 3" xfId="56"/>
    <cellStyle name="Standard 2 2 2 4 3 2" xfId="520"/>
    <cellStyle name="Standard 2 2 2 4 4" xfId="57"/>
    <cellStyle name="Standard 2 2 2 4 4 2" xfId="521"/>
    <cellStyle name="Standard 2 2 2 4 5" xfId="58"/>
    <cellStyle name="Standard 2 2 2 4 5 2" xfId="522"/>
    <cellStyle name="Standard 2 2 2 4 6" xfId="517"/>
    <cellStyle name="Standard 2 2 2 5" xfId="59"/>
    <cellStyle name="Standard 2 2 2 5 2" xfId="60"/>
    <cellStyle name="Standard 2 2 2 5 2 2" xfId="524"/>
    <cellStyle name="Standard 2 2 2 5 3" xfId="61"/>
    <cellStyle name="Standard 2 2 2 5 3 2" xfId="525"/>
    <cellStyle name="Standard 2 2 2 5 4" xfId="523"/>
    <cellStyle name="Standard 2 2 2 6" xfId="62"/>
    <cellStyle name="Standard 2 2 2 6 2" xfId="63"/>
    <cellStyle name="Standard 2 2 2 6 2 2" xfId="527"/>
    <cellStyle name="Standard 2 2 2 6 3" xfId="526"/>
    <cellStyle name="Standard 2 2 2 7" xfId="64"/>
    <cellStyle name="Standard 2 2 2 7 2" xfId="528"/>
    <cellStyle name="Standard 2 2 2 8" xfId="65"/>
    <cellStyle name="Standard 2 2 2 8 2" xfId="529"/>
    <cellStyle name="Standard 2 2 2 9" xfId="66"/>
    <cellStyle name="Standard 2 2 2 9 2" xfId="530"/>
    <cellStyle name="Standard 2 2 3" xfId="67"/>
    <cellStyle name="Standard 2 2 3 2" xfId="68"/>
    <cellStyle name="Standard 2 2 3 2 2" xfId="69"/>
    <cellStyle name="Standard 2 2 3 2 2 2" xfId="70"/>
    <cellStyle name="Standard 2 2 3 2 2 2 2" xfId="534"/>
    <cellStyle name="Standard 2 2 3 2 2 3" xfId="71"/>
    <cellStyle name="Standard 2 2 3 2 2 3 2" xfId="535"/>
    <cellStyle name="Standard 2 2 3 2 2 4" xfId="533"/>
    <cellStyle name="Standard 2 2 3 2 3" xfId="72"/>
    <cellStyle name="Standard 2 2 3 2 3 2" xfId="536"/>
    <cellStyle name="Standard 2 2 3 2 4" xfId="73"/>
    <cellStyle name="Standard 2 2 3 2 4 2" xfId="537"/>
    <cellStyle name="Standard 2 2 3 2 5" xfId="74"/>
    <cellStyle name="Standard 2 2 3 2 5 2" xfId="538"/>
    <cellStyle name="Standard 2 2 3 2 6" xfId="532"/>
    <cellStyle name="Standard 2 2 3 3" xfId="75"/>
    <cellStyle name="Standard 2 2 3 3 2" xfId="76"/>
    <cellStyle name="Standard 2 2 3 3 2 2" xfId="77"/>
    <cellStyle name="Standard 2 2 3 3 2 2 2" xfId="541"/>
    <cellStyle name="Standard 2 2 3 3 2 3" xfId="540"/>
    <cellStyle name="Standard 2 2 3 3 3" xfId="78"/>
    <cellStyle name="Standard 2 2 3 3 3 2" xfId="542"/>
    <cellStyle name="Standard 2 2 3 3 4" xfId="79"/>
    <cellStyle name="Standard 2 2 3 3 4 2" xfId="543"/>
    <cellStyle name="Standard 2 2 3 3 5" xfId="80"/>
    <cellStyle name="Standard 2 2 3 3 5 2" xfId="544"/>
    <cellStyle name="Standard 2 2 3 3 6" xfId="539"/>
    <cellStyle name="Standard 2 2 3 4" xfId="81"/>
    <cellStyle name="Standard 2 2 3 4 2" xfId="82"/>
    <cellStyle name="Standard 2 2 3 4 2 2" xfId="546"/>
    <cellStyle name="Standard 2 2 3 4 3" xfId="83"/>
    <cellStyle name="Standard 2 2 3 4 3 2" xfId="547"/>
    <cellStyle name="Standard 2 2 3 4 4" xfId="545"/>
    <cellStyle name="Standard 2 2 3 5" xfId="84"/>
    <cellStyle name="Standard 2 2 3 5 2" xfId="85"/>
    <cellStyle name="Standard 2 2 3 5 2 2" xfId="549"/>
    <cellStyle name="Standard 2 2 3 5 3" xfId="548"/>
    <cellStyle name="Standard 2 2 3 6" xfId="86"/>
    <cellStyle name="Standard 2 2 3 6 2" xfId="550"/>
    <cellStyle name="Standard 2 2 3 7" xfId="87"/>
    <cellStyle name="Standard 2 2 3 7 2" xfId="551"/>
    <cellStyle name="Standard 2 2 3 8" xfId="88"/>
    <cellStyle name="Standard 2 2 3 8 2" xfId="552"/>
    <cellStyle name="Standard 2 2 3 9" xfId="531"/>
    <cellStyle name="Standard 2 2 4" xfId="89"/>
    <cellStyle name="Standard 2 2 4 2" xfId="90"/>
    <cellStyle name="Standard 2 2 4 2 2" xfId="91"/>
    <cellStyle name="Standard 2 2 4 2 2 2" xfId="555"/>
    <cellStyle name="Standard 2 2 4 2 3" xfId="92"/>
    <cellStyle name="Standard 2 2 4 2 3 2" xfId="556"/>
    <cellStyle name="Standard 2 2 4 2 4" xfId="554"/>
    <cellStyle name="Standard 2 2 4 3" xfId="93"/>
    <cellStyle name="Standard 2 2 4 3 2" xfId="94"/>
    <cellStyle name="Standard 2 2 4 3 2 2" xfId="558"/>
    <cellStyle name="Standard 2 2 4 3 3" xfId="557"/>
    <cellStyle name="Standard 2 2 4 4" xfId="95"/>
    <cellStyle name="Standard 2 2 4 4 2" xfId="559"/>
    <cellStyle name="Standard 2 2 4 5" xfId="96"/>
    <cellStyle name="Standard 2 2 4 5 2" xfId="560"/>
    <cellStyle name="Standard 2 2 4 6" xfId="97"/>
    <cellStyle name="Standard 2 2 4 6 2" xfId="561"/>
    <cellStyle name="Standard 2 2 4 7" xfId="553"/>
    <cellStyle name="Standard 2 2 5" xfId="98"/>
    <cellStyle name="Standard 2 2 5 2" xfId="99"/>
    <cellStyle name="Standard 2 2 5 2 2" xfId="100"/>
    <cellStyle name="Standard 2 2 5 2 2 2" xfId="564"/>
    <cellStyle name="Standard 2 2 5 2 3" xfId="563"/>
    <cellStyle name="Standard 2 2 5 3" xfId="101"/>
    <cellStyle name="Standard 2 2 5 3 2" xfId="565"/>
    <cellStyle name="Standard 2 2 5 4" xfId="102"/>
    <cellStyle name="Standard 2 2 5 4 2" xfId="566"/>
    <cellStyle name="Standard 2 2 5 5" xfId="103"/>
    <cellStyle name="Standard 2 2 5 5 2" xfId="567"/>
    <cellStyle name="Standard 2 2 5 6" xfId="562"/>
    <cellStyle name="Standard 2 2 6" xfId="104"/>
    <cellStyle name="Standard 2 2 6 2" xfId="105"/>
    <cellStyle name="Standard 2 2 6 2 2" xfId="106"/>
    <cellStyle name="Standard 2 2 6 2 2 2" xfId="570"/>
    <cellStyle name="Standard 2 2 6 2 3" xfId="107"/>
    <cellStyle name="Standard 2 2 6 2 3 2" xfId="571"/>
    <cellStyle name="Standard 2 2 6 2 4" xfId="569"/>
    <cellStyle name="Standard 2 2 6 3" xfId="108"/>
    <cellStyle name="Standard 2 2 6 3 2" xfId="572"/>
    <cellStyle name="Standard 2 2 6 4" xfId="109"/>
    <cellStyle name="Standard 2 2 6 4 2" xfId="573"/>
    <cellStyle name="Standard 2 2 6 5" xfId="110"/>
    <cellStyle name="Standard 2 2 6 5 2" xfId="574"/>
    <cellStyle name="Standard 2 2 6 6" xfId="568"/>
    <cellStyle name="Standard 2 2 7" xfId="111"/>
    <cellStyle name="Standard 2 2 7 2" xfId="112"/>
    <cellStyle name="Standard 2 2 7 2 2" xfId="576"/>
    <cellStyle name="Standard 2 2 7 3" xfId="575"/>
    <cellStyle name="Standard 2 2 8" xfId="113"/>
    <cellStyle name="Standard 2 2 8 2" xfId="114"/>
    <cellStyle name="Standard 2 2 8 2 2" xfId="578"/>
    <cellStyle name="Standard 2 2 8 3" xfId="577"/>
    <cellStyle name="Standard 2 2 9" xfId="115"/>
    <cellStyle name="Standard 2 2 9 2" xfId="579"/>
    <cellStyle name="Standard 2 3" xfId="116"/>
    <cellStyle name="Standard 2 3 2" xfId="117"/>
    <cellStyle name="Standard 2 3 2 2" xfId="118"/>
    <cellStyle name="Standard 2 3 2 2 2" xfId="119"/>
    <cellStyle name="Standard 2 3 2 2 2 2" xfId="120"/>
    <cellStyle name="Standard 2 3 2 2 2 2 2" xfId="582"/>
    <cellStyle name="Standard 2 3 2 2 2 3" xfId="581"/>
    <cellStyle name="Standard 2 3 2 2 3" xfId="121"/>
    <cellStyle name="Standard 2 3 2 2 3 2" xfId="583"/>
    <cellStyle name="Standard 2 3 2 2 4" xfId="122"/>
    <cellStyle name="Standard 2 3 2 2 4 2" xfId="584"/>
    <cellStyle name="Standard 2 3 2 2 5" xfId="580"/>
    <cellStyle name="Standard 2 3 2 3" xfId="123"/>
    <cellStyle name="Standard 2 3 2 3 2" xfId="124"/>
    <cellStyle name="Standard 2 3 2 3 2 2" xfId="125"/>
    <cellStyle name="Standard 2 3 2 3 2 2 2" xfId="587"/>
    <cellStyle name="Standard 2 3 2 3 2 3" xfId="586"/>
    <cellStyle name="Standard 2 3 2 3 3" xfId="126"/>
    <cellStyle name="Standard 2 3 2 3 3 2" xfId="588"/>
    <cellStyle name="Standard 2 3 2 3 4" xfId="127"/>
    <cellStyle name="Standard 2 3 2 3 4 2" xfId="589"/>
    <cellStyle name="Standard 2 3 2 3 5" xfId="585"/>
    <cellStyle name="Standard 2 3 2 4" xfId="128"/>
    <cellStyle name="Standard 2 3 2 4 2" xfId="129"/>
    <cellStyle name="Standard 2 3 2 4 2 2" xfId="591"/>
    <cellStyle name="Standard 2 3 2 4 3" xfId="590"/>
    <cellStyle name="Standard 2 3 2 5" xfId="130"/>
    <cellStyle name="Standard 2 3 2 5 2" xfId="131"/>
    <cellStyle name="Standard 2 3 2 5 2 2" xfId="593"/>
    <cellStyle name="Standard 2 3 2 5 3" xfId="592"/>
    <cellStyle name="Standard 2 3 2 6" xfId="132"/>
    <cellStyle name="Standard 2 3 2 6 2" xfId="594"/>
    <cellStyle name="Standard 2 3 2 7" xfId="133"/>
    <cellStyle name="Standard 2 3 2 7 2" xfId="595"/>
    <cellStyle name="Standard 2 3 2 8" xfId="134"/>
    <cellStyle name="Standard 2 3 2 8 2" xfId="596"/>
    <cellStyle name="Standard 2 3 3" xfId="135"/>
    <cellStyle name="Standard 2 3 3 2" xfId="136"/>
    <cellStyle name="Standard 2 3 3 2 2" xfId="137"/>
    <cellStyle name="Standard 2 3 3 2 2 2" xfId="599"/>
    <cellStyle name="Standard 2 3 3 2 3" xfId="598"/>
    <cellStyle name="Standard 2 3 3 3" xfId="138"/>
    <cellStyle name="Standard 2 3 3 3 2" xfId="600"/>
    <cellStyle name="Standard 2 3 3 4" xfId="139"/>
    <cellStyle name="Standard 2 3 3 4 2" xfId="601"/>
    <cellStyle name="Standard 2 3 3 5" xfId="597"/>
    <cellStyle name="Standard 2 3 4" xfId="140"/>
    <cellStyle name="Standard 2 3 4 2" xfId="141"/>
    <cellStyle name="Standard 2 3 4 2 2" xfId="142"/>
    <cellStyle name="Standard 2 3 4 2 2 2" xfId="604"/>
    <cellStyle name="Standard 2 3 4 2 3" xfId="603"/>
    <cellStyle name="Standard 2 3 4 3" xfId="143"/>
    <cellStyle name="Standard 2 3 4 3 2" xfId="605"/>
    <cellStyle name="Standard 2 3 4 4" xfId="144"/>
    <cellStyle name="Standard 2 3 4 4 2" xfId="606"/>
    <cellStyle name="Standard 2 3 4 5" xfId="602"/>
    <cellStyle name="Standard 2 3 5" xfId="145"/>
    <cellStyle name="Standard 2 3 5 2" xfId="146"/>
    <cellStyle name="Standard 2 3 5 2 2" xfId="608"/>
    <cellStyle name="Standard 2 3 5 3" xfId="607"/>
    <cellStyle name="Standard 2 3 6" xfId="147"/>
    <cellStyle name="Standard 2 3 6 2" xfId="148"/>
    <cellStyle name="Standard 2 3 6 2 2" xfId="610"/>
    <cellStyle name="Standard 2 3 6 3" xfId="609"/>
    <cellStyle name="Standard 2 3 7" xfId="149"/>
    <cellStyle name="Standard 2 3 7 2" xfId="611"/>
    <cellStyle name="Standard 2 3 8" xfId="150"/>
    <cellStyle name="Standard 2 3 8 2" xfId="612"/>
    <cellStyle name="Standard 2 3 9" xfId="151"/>
    <cellStyle name="Standard 2 3 9 2" xfId="613"/>
    <cellStyle name="Standard 2 4" xfId="152"/>
    <cellStyle name="Standard 2 4 2" xfId="153"/>
    <cellStyle name="Standard 2 4 2 2" xfId="154"/>
    <cellStyle name="Standard 2 4 2 2 2" xfId="155"/>
    <cellStyle name="Standard 2 4 2 2 2 2" xfId="617"/>
    <cellStyle name="Standard 2 4 2 2 3" xfId="616"/>
    <cellStyle name="Standard 2 4 2 3" xfId="156"/>
    <cellStyle name="Standard 2 4 2 3 2" xfId="618"/>
    <cellStyle name="Standard 2 4 2 4" xfId="157"/>
    <cellStyle name="Standard 2 4 2 4 2" xfId="619"/>
    <cellStyle name="Standard 2 4 2 5" xfId="615"/>
    <cellStyle name="Standard 2 4 3" xfId="158"/>
    <cellStyle name="Standard 2 4 3 2" xfId="159"/>
    <cellStyle name="Standard 2 4 3 2 2" xfId="621"/>
    <cellStyle name="Standard 2 4 3 3" xfId="620"/>
    <cellStyle name="Standard 2 4 4" xfId="160"/>
    <cellStyle name="Standard 2 4 4 2" xfId="622"/>
    <cellStyle name="Standard 2 4 5" xfId="161"/>
    <cellStyle name="Standard 2 4 5 2" xfId="623"/>
    <cellStyle name="Standard 2 4 6" xfId="162"/>
    <cellStyle name="Standard 2 4 7" xfId="614"/>
    <cellStyle name="Standard 2 5" xfId="163"/>
    <cellStyle name="Standard 2 5 2" xfId="164"/>
    <cellStyle name="Standard 2 5 2 2" xfId="165"/>
    <cellStyle name="Standard 2 5 2 2 2" xfId="166"/>
    <cellStyle name="Standard 2 5 2 2 2 2" xfId="627"/>
    <cellStyle name="Standard 2 5 2 2 3" xfId="167"/>
    <cellStyle name="Standard 2 5 2 2 3 2" xfId="628"/>
    <cellStyle name="Standard 2 5 2 2 4" xfId="626"/>
    <cellStyle name="Standard 2 5 2 3" xfId="168"/>
    <cellStyle name="Standard 2 5 2 3 2" xfId="629"/>
    <cellStyle name="Standard 2 5 2 4" xfId="169"/>
    <cellStyle name="Standard 2 5 2 4 2" xfId="630"/>
    <cellStyle name="Standard 2 5 2 5" xfId="170"/>
    <cellStyle name="Standard 2 5 2 5 2" xfId="631"/>
    <cellStyle name="Standard 2 5 2 6" xfId="625"/>
    <cellStyle name="Standard 2 5 3" xfId="171"/>
    <cellStyle name="Standard 2 5 3 2" xfId="172"/>
    <cellStyle name="Standard 2 5 3 2 2" xfId="173"/>
    <cellStyle name="Standard 2 5 3 2 2 2" xfId="634"/>
    <cellStyle name="Standard 2 5 3 2 3" xfId="633"/>
    <cellStyle name="Standard 2 5 3 3" xfId="174"/>
    <cellStyle name="Standard 2 5 3 3 2" xfId="635"/>
    <cellStyle name="Standard 2 5 3 4" xfId="175"/>
    <cellStyle name="Standard 2 5 3 4 2" xfId="636"/>
    <cellStyle name="Standard 2 5 3 5" xfId="176"/>
    <cellStyle name="Standard 2 5 3 5 2" xfId="637"/>
    <cellStyle name="Standard 2 5 3 6" xfId="632"/>
    <cellStyle name="Standard 2 5 4" xfId="177"/>
    <cellStyle name="Standard 2 5 4 2" xfId="178"/>
    <cellStyle name="Standard 2 5 4 2 2" xfId="639"/>
    <cellStyle name="Standard 2 5 4 3" xfId="179"/>
    <cellStyle name="Standard 2 5 4 3 2" xfId="640"/>
    <cellStyle name="Standard 2 5 4 4" xfId="638"/>
    <cellStyle name="Standard 2 5 5" xfId="180"/>
    <cellStyle name="Standard 2 5 5 2" xfId="181"/>
    <cellStyle name="Standard 2 5 5 2 2" xfId="642"/>
    <cellStyle name="Standard 2 5 5 3" xfId="641"/>
    <cellStyle name="Standard 2 5 6" xfId="182"/>
    <cellStyle name="Standard 2 5 6 2" xfId="643"/>
    <cellStyle name="Standard 2 5 7" xfId="183"/>
    <cellStyle name="Standard 2 5 7 2" xfId="644"/>
    <cellStyle name="Standard 2 5 8" xfId="184"/>
    <cellStyle name="Standard 2 5 8 2" xfId="645"/>
    <cellStyle name="Standard 2 5 9" xfId="624"/>
    <cellStyle name="Standard 2 6" xfId="185"/>
    <cellStyle name="Standard 2 6 2" xfId="186"/>
    <cellStyle name="Standard 2 6 2 2" xfId="187"/>
    <cellStyle name="Standard 2 6 2 2 2" xfId="188"/>
    <cellStyle name="Standard 2 6 2 2 2 2" xfId="649"/>
    <cellStyle name="Standard 2 6 2 2 3" xfId="648"/>
    <cellStyle name="Standard 2 6 2 3" xfId="189"/>
    <cellStyle name="Standard 2 6 2 3 2" xfId="650"/>
    <cellStyle name="Standard 2 6 2 4" xfId="190"/>
    <cellStyle name="Standard 2 6 2 4 2" xfId="651"/>
    <cellStyle name="Standard 2 6 2 5" xfId="191"/>
    <cellStyle name="Standard 2 6 2 5 2" xfId="652"/>
    <cellStyle name="Standard 2 6 2 6" xfId="647"/>
    <cellStyle name="Standard 2 6 3" xfId="192"/>
    <cellStyle name="Standard 2 6 3 2" xfId="193"/>
    <cellStyle name="Standard 2 6 3 2 2" xfId="654"/>
    <cellStyle name="Standard 2 6 3 3" xfId="653"/>
    <cellStyle name="Standard 2 6 4" xfId="194"/>
    <cellStyle name="Standard 2 6 4 2" xfId="195"/>
    <cellStyle name="Standard 2 6 4 2 2" xfId="656"/>
    <cellStyle name="Standard 2 6 4 3" xfId="655"/>
    <cellStyle name="Standard 2 6 5" xfId="196"/>
    <cellStyle name="Standard 2 6 5 2" xfId="657"/>
    <cellStyle name="Standard 2 6 6" xfId="197"/>
    <cellStyle name="Standard 2 6 6 2" xfId="658"/>
    <cellStyle name="Standard 2 6 7" xfId="198"/>
    <cellStyle name="Standard 2 6 7 2" xfId="659"/>
    <cellStyle name="Standard 2 6 8" xfId="646"/>
    <cellStyle name="Standard 2 7" xfId="199"/>
    <cellStyle name="Standard 2 7 2" xfId="200"/>
    <cellStyle name="Standard 2 7 2 2" xfId="201"/>
    <cellStyle name="Standard 2 7 2 2 2" xfId="662"/>
    <cellStyle name="Standard 2 7 2 3" xfId="661"/>
    <cellStyle name="Standard 2 7 3" xfId="202"/>
    <cellStyle name="Standard 2 7 3 2" xfId="663"/>
    <cellStyle name="Standard 2 7 4" xfId="203"/>
    <cellStyle name="Standard 2 7 4 2" xfId="664"/>
    <cellStyle name="Standard 2 7 5" xfId="204"/>
    <cellStyle name="Standard 2 7 5 2" xfId="665"/>
    <cellStyle name="Standard 2 7 6" xfId="660"/>
    <cellStyle name="Standard 2 8" xfId="205"/>
    <cellStyle name="Standard 2 8 2" xfId="206"/>
    <cellStyle name="Standard 2 8 2 2" xfId="207"/>
    <cellStyle name="Standard 2 8 2 2 2" xfId="668"/>
    <cellStyle name="Standard 2 8 2 3" xfId="667"/>
    <cellStyle name="Standard 2 8 3" xfId="208"/>
    <cellStyle name="Standard 2 8 3 2" xfId="669"/>
    <cellStyle name="Standard 2 8 4" xfId="209"/>
    <cellStyle name="Standard 2 8 4 2" xfId="670"/>
    <cellStyle name="Standard 2 8 5" xfId="210"/>
    <cellStyle name="Standard 2 8 5 2" xfId="671"/>
    <cellStyle name="Standard 2 8 6" xfId="666"/>
    <cellStyle name="Standard 2 9" xfId="211"/>
    <cellStyle name="Standard 2 9 2" xfId="212"/>
    <cellStyle name="Standard 2 9 2 2" xfId="213"/>
    <cellStyle name="Standard 2 9 2 2 2" xfId="674"/>
    <cellStyle name="Standard 2 9 2 3" xfId="673"/>
    <cellStyle name="Standard 2 9 3" xfId="214"/>
    <cellStyle name="Standard 2 9 3 2" xfId="675"/>
    <cellStyle name="Standard 2 9 4" xfId="215"/>
    <cellStyle name="Standard 2 9 4 2" xfId="676"/>
    <cellStyle name="Standard 2 9 5" xfId="672"/>
    <cellStyle name="Standard 3" xfId="9"/>
    <cellStyle name="Standard 3 10" xfId="216"/>
    <cellStyle name="Standard 3 10 2" xfId="677"/>
    <cellStyle name="Standard 3 11" xfId="217"/>
    <cellStyle name="Standard 3 11 2" xfId="678"/>
    <cellStyle name="Standard 3 2" xfId="218"/>
    <cellStyle name="Standard 3 2 10" xfId="679"/>
    <cellStyle name="Standard 3 2 2" xfId="219"/>
    <cellStyle name="Standard 3 2 2 2" xfId="220"/>
    <cellStyle name="Standard 3 2 2 2 2" xfId="221"/>
    <cellStyle name="Standard 3 2 2 2 2 2" xfId="222"/>
    <cellStyle name="Standard 3 2 2 2 2 2 2" xfId="683"/>
    <cellStyle name="Standard 3 2 2 2 2 3" xfId="223"/>
    <cellStyle name="Standard 3 2 2 2 2 3 2" xfId="684"/>
    <cellStyle name="Standard 3 2 2 2 2 4" xfId="682"/>
    <cellStyle name="Standard 3 2 2 2 3" xfId="224"/>
    <cellStyle name="Standard 3 2 2 2 3 2" xfId="685"/>
    <cellStyle name="Standard 3 2 2 2 4" xfId="225"/>
    <cellStyle name="Standard 3 2 2 2 4 2" xfId="686"/>
    <cellStyle name="Standard 3 2 2 2 5" xfId="226"/>
    <cellStyle name="Standard 3 2 2 2 5 2" xfId="687"/>
    <cellStyle name="Standard 3 2 2 2 6" xfId="681"/>
    <cellStyle name="Standard 3 2 2 3" xfId="227"/>
    <cellStyle name="Standard 3 2 2 3 2" xfId="228"/>
    <cellStyle name="Standard 3 2 2 3 2 2" xfId="229"/>
    <cellStyle name="Standard 3 2 2 3 2 2 2" xfId="690"/>
    <cellStyle name="Standard 3 2 2 3 2 3" xfId="689"/>
    <cellStyle name="Standard 3 2 2 3 3" xfId="230"/>
    <cellStyle name="Standard 3 2 2 3 3 2" xfId="691"/>
    <cellStyle name="Standard 3 2 2 3 4" xfId="231"/>
    <cellStyle name="Standard 3 2 2 3 4 2" xfId="692"/>
    <cellStyle name="Standard 3 2 2 3 5" xfId="232"/>
    <cellStyle name="Standard 3 2 2 3 5 2" xfId="693"/>
    <cellStyle name="Standard 3 2 2 3 6" xfId="688"/>
    <cellStyle name="Standard 3 2 2 4" xfId="233"/>
    <cellStyle name="Standard 3 2 2 4 2" xfId="234"/>
    <cellStyle name="Standard 3 2 2 4 2 2" xfId="695"/>
    <cellStyle name="Standard 3 2 2 4 3" xfId="235"/>
    <cellStyle name="Standard 3 2 2 4 3 2" xfId="696"/>
    <cellStyle name="Standard 3 2 2 4 4" xfId="694"/>
    <cellStyle name="Standard 3 2 2 5" xfId="236"/>
    <cellStyle name="Standard 3 2 2 5 2" xfId="237"/>
    <cellStyle name="Standard 3 2 2 5 2 2" xfId="698"/>
    <cellStyle name="Standard 3 2 2 5 3" xfId="697"/>
    <cellStyle name="Standard 3 2 2 6" xfId="238"/>
    <cellStyle name="Standard 3 2 2 6 2" xfId="699"/>
    <cellStyle name="Standard 3 2 2 7" xfId="239"/>
    <cellStyle name="Standard 3 2 2 7 2" xfId="700"/>
    <cellStyle name="Standard 3 2 2 8" xfId="240"/>
    <cellStyle name="Standard 3 2 2 8 2" xfId="701"/>
    <cellStyle name="Standard 3 2 2 9" xfId="680"/>
    <cellStyle name="Standard 3 2 3" xfId="241"/>
    <cellStyle name="Standard 3 2 3 2" xfId="242"/>
    <cellStyle name="Standard 3 2 3 2 2" xfId="243"/>
    <cellStyle name="Standard 3 2 3 2 2 2" xfId="704"/>
    <cellStyle name="Standard 3 2 3 2 3" xfId="244"/>
    <cellStyle name="Standard 3 2 3 2 3 2" xfId="705"/>
    <cellStyle name="Standard 3 2 3 2 4" xfId="703"/>
    <cellStyle name="Standard 3 2 3 3" xfId="245"/>
    <cellStyle name="Standard 3 2 3 3 2" xfId="706"/>
    <cellStyle name="Standard 3 2 3 4" xfId="246"/>
    <cellStyle name="Standard 3 2 3 4 2" xfId="707"/>
    <cellStyle name="Standard 3 2 3 5" xfId="247"/>
    <cellStyle name="Standard 3 2 3 5 2" xfId="708"/>
    <cellStyle name="Standard 3 2 3 6" xfId="702"/>
    <cellStyle name="Standard 3 2 4" xfId="248"/>
    <cellStyle name="Standard 3 2 4 2" xfId="249"/>
    <cellStyle name="Standard 3 2 4 2 2" xfId="250"/>
    <cellStyle name="Standard 3 2 4 2 2 2" xfId="711"/>
    <cellStyle name="Standard 3 2 4 2 3" xfId="710"/>
    <cellStyle name="Standard 3 2 4 3" xfId="251"/>
    <cellStyle name="Standard 3 2 4 3 2" xfId="712"/>
    <cellStyle name="Standard 3 2 4 4" xfId="252"/>
    <cellStyle name="Standard 3 2 4 4 2" xfId="713"/>
    <cellStyle name="Standard 3 2 4 5" xfId="253"/>
    <cellStyle name="Standard 3 2 4 5 2" xfId="714"/>
    <cellStyle name="Standard 3 2 4 6" xfId="709"/>
    <cellStyle name="Standard 3 2 5" xfId="254"/>
    <cellStyle name="Standard 3 2 5 2" xfId="255"/>
    <cellStyle name="Standard 3 2 5 2 2" xfId="716"/>
    <cellStyle name="Standard 3 2 5 3" xfId="256"/>
    <cellStyle name="Standard 3 2 5 3 2" xfId="717"/>
    <cellStyle name="Standard 3 2 5 4" xfId="715"/>
    <cellStyle name="Standard 3 2 6" xfId="257"/>
    <cellStyle name="Standard 3 2 6 2" xfId="258"/>
    <cellStyle name="Standard 3 2 6 2 2" xfId="719"/>
    <cellStyle name="Standard 3 2 6 3" xfId="718"/>
    <cellStyle name="Standard 3 2 7" xfId="259"/>
    <cellStyle name="Standard 3 2 7 2" xfId="720"/>
    <cellStyle name="Standard 3 2 8" xfId="260"/>
    <cellStyle name="Standard 3 2 8 2" xfId="721"/>
    <cellStyle name="Standard 3 2 9" xfId="261"/>
    <cellStyle name="Standard 3 2 9 2" xfId="722"/>
    <cellStyle name="Standard 3 3" xfId="262"/>
    <cellStyle name="Standard 3 3 2" xfId="263"/>
    <cellStyle name="Standard 3 3 2 2" xfId="264"/>
    <cellStyle name="Standard 3 3 2 2 2" xfId="265"/>
    <cellStyle name="Standard 3 3 2 2 2 2" xfId="726"/>
    <cellStyle name="Standard 3 3 2 2 3" xfId="266"/>
    <cellStyle name="Standard 3 3 2 2 3 2" xfId="727"/>
    <cellStyle name="Standard 3 3 2 2 4" xfId="725"/>
    <cellStyle name="Standard 3 3 2 3" xfId="267"/>
    <cellStyle name="Standard 3 3 2 3 2" xfId="728"/>
    <cellStyle name="Standard 3 3 2 4" xfId="268"/>
    <cellStyle name="Standard 3 3 2 4 2" xfId="729"/>
    <cellStyle name="Standard 3 3 2 5" xfId="269"/>
    <cellStyle name="Standard 3 3 2 5 2" xfId="730"/>
    <cellStyle name="Standard 3 3 2 6" xfId="724"/>
    <cellStyle name="Standard 3 3 3" xfId="270"/>
    <cellStyle name="Standard 3 3 3 2" xfId="271"/>
    <cellStyle name="Standard 3 3 3 2 2" xfId="272"/>
    <cellStyle name="Standard 3 3 3 2 2 2" xfId="733"/>
    <cellStyle name="Standard 3 3 3 2 3" xfId="732"/>
    <cellStyle name="Standard 3 3 3 3" xfId="273"/>
    <cellStyle name="Standard 3 3 3 3 2" xfId="734"/>
    <cellStyle name="Standard 3 3 3 4" xfId="274"/>
    <cellStyle name="Standard 3 3 3 4 2" xfId="735"/>
    <cellStyle name="Standard 3 3 3 5" xfId="275"/>
    <cellStyle name="Standard 3 3 3 5 2" xfId="736"/>
    <cellStyle name="Standard 3 3 3 6" xfId="731"/>
    <cellStyle name="Standard 3 3 4" xfId="276"/>
    <cellStyle name="Standard 3 3 4 2" xfId="277"/>
    <cellStyle name="Standard 3 3 4 2 2" xfId="738"/>
    <cellStyle name="Standard 3 3 4 3" xfId="278"/>
    <cellStyle name="Standard 3 3 4 3 2" xfId="739"/>
    <cellStyle name="Standard 3 3 4 4" xfId="737"/>
    <cellStyle name="Standard 3 3 5" xfId="279"/>
    <cellStyle name="Standard 3 3 5 2" xfId="280"/>
    <cellStyle name="Standard 3 3 5 2 2" xfId="741"/>
    <cellStyle name="Standard 3 3 5 3" xfId="740"/>
    <cellStyle name="Standard 3 3 6" xfId="281"/>
    <cellStyle name="Standard 3 3 6 2" xfId="742"/>
    <cellStyle name="Standard 3 3 7" xfId="282"/>
    <cellStyle name="Standard 3 3 7 2" xfId="743"/>
    <cellStyle name="Standard 3 3 8" xfId="283"/>
    <cellStyle name="Standard 3 3 8 2" xfId="744"/>
    <cellStyle name="Standard 3 3 9" xfId="723"/>
    <cellStyle name="Standard 3 4" xfId="284"/>
    <cellStyle name="Standard 3 4 2" xfId="285"/>
    <cellStyle name="Standard 3 4 2 2" xfId="286"/>
    <cellStyle name="Standard 3 4 2 2 2" xfId="287"/>
    <cellStyle name="Standard 3 4 2 2 2 2" xfId="748"/>
    <cellStyle name="Standard 3 4 2 2 3" xfId="747"/>
    <cellStyle name="Standard 3 4 2 3" xfId="288"/>
    <cellStyle name="Standard 3 4 2 3 2" xfId="749"/>
    <cellStyle name="Standard 3 4 2 4" xfId="289"/>
    <cellStyle name="Standard 3 4 2 4 2" xfId="750"/>
    <cellStyle name="Standard 3 4 2 5" xfId="290"/>
    <cellStyle name="Standard 3 4 2 5 2" xfId="751"/>
    <cellStyle name="Standard 3 4 2 6" xfId="746"/>
    <cellStyle name="Standard 3 4 3" xfId="291"/>
    <cellStyle name="Standard 3 4 3 2" xfId="292"/>
    <cellStyle name="Standard 3 4 3 2 2" xfId="753"/>
    <cellStyle name="Standard 3 4 3 3" xfId="752"/>
    <cellStyle name="Standard 3 4 4" xfId="293"/>
    <cellStyle name="Standard 3 4 4 2" xfId="754"/>
    <cellStyle name="Standard 3 4 5" xfId="294"/>
    <cellStyle name="Standard 3 4 5 2" xfId="755"/>
    <cellStyle name="Standard 3 4 6" xfId="295"/>
    <cellStyle name="Standard 3 4 6 2" xfId="756"/>
    <cellStyle name="Standard 3 4 7" xfId="745"/>
    <cellStyle name="Standard 3 5" xfId="296"/>
    <cellStyle name="Standard 3 5 2" xfId="297"/>
    <cellStyle name="Standard 3 5 2 2" xfId="298"/>
    <cellStyle name="Standard 3 5 2 2 2" xfId="759"/>
    <cellStyle name="Standard 3 5 2 3" xfId="758"/>
    <cellStyle name="Standard 3 5 3" xfId="299"/>
    <cellStyle name="Standard 3 5 3 2" xfId="760"/>
    <cellStyle name="Standard 3 5 4" xfId="300"/>
    <cellStyle name="Standard 3 5 4 2" xfId="761"/>
    <cellStyle name="Standard 3 5 5" xfId="301"/>
    <cellStyle name="Standard 3 5 5 2" xfId="762"/>
    <cellStyle name="Standard 3 5 6" xfId="757"/>
    <cellStyle name="Standard 3 6" xfId="302"/>
    <cellStyle name="Standard 3 6 2" xfId="303"/>
    <cellStyle name="Standard 3 6 2 2" xfId="304"/>
    <cellStyle name="Standard 3 6 2 2 2" xfId="765"/>
    <cellStyle name="Standard 3 6 2 3" xfId="764"/>
    <cellStyle name="Standard 3 6 3" xfId="305"/>
    <cellStyle name="Standard 3 6 3 2" xfId="766"/>
    <cellStyle name="Standard 3 6 4" xfId="306"/>
    <cellStyle name="Standard 3 6 4 2" xfId="767"/>
    <cellStyle name="Standard 3 6 5" xfId="307"/>
    <cellStyle name="Standard 3 6 5 2" xfId="768"/>
    <cellStyle name="Standard 3 6 6" xfId="763"/>
    <cellStyle name="Standard 3 7" xfId="308"/>
    <cellStyle name="Standard 3 7 2" xfId="309"/>
    <cellStyle name="Standard 3 7 2 2" xfId="770"/>
    <cellStyle name="Standard 3 7 3" xfId="769"/>
    <cellStyle name="Standard 3 8" xfId="310"/>
    <cellStyle name="Standard 3 8 2" xfId="311"/>
    <cellStyle name="Standard 3 8 2 2" xfId="772"/>
    <cellStyle name="Standard 3 8 3" xfId="771"/>
    <cellStyle name="Standard 3 9" xfId="312"/>
    <cellStyle name="Standard 3 9 2" xfId="773"/>
    <cellStyle name="Standard 4" xfId="313"/>
    <cellStyle name="Standard 4 2" xfId="314"/>
    <cellStyle name="Standard 5" xfId="315"/>
    <cellStyle name="Standard 5 2" xfId="316"/>
    <cellStyle name="Standard 6" xfId="317"/>
    <cellStyle name="Standard 6 2" xfId="318"/>
    <cellStyle name="Standard 6 2 2" xfId="319"/>
    <cellStyle name="Standard 6 2 2 2" xfId="320"/>
    <cellStyle name="Standard 6 2 2 2 2" xfId="777"/>
    <cellStyle name="Standard 6 2 2 3" xfId="321"/>
    <cellStyle name="Standard 6 2 2 3 2" xfId="778"/>
    <cellStyle name="Standard 6 2 2 4" xfId="776"/>
    <cellStyle name="Standard 6 2 3" xfId="322"/>
    <cellStyle name="Standard 6 2 3 2" xfId="779"/>
    <cellStyle name="Standard 6 2 4" xfId="323"/>
    <cellStyle name="Standard 6 2 4 2" xfId="780"/>
    <cellStyle name="Standard 6 2 5" xfId="324"/>
    <cellStyle name="Standard 6 2 5 2" xfId="781"/>
    <cellStyle name="Standard 6 2 6" xfId="775"/>
    <cellStyle name="Standard 6 3" xfId="325"/>
    <cellStyle name="Standard 6 3 2" xfId="326"/>
    <cellStyle name="Standard 6 3 2 2" xfId="327"/>
    <cellStyle name="Standard 6 3 2 2 2" xfId="784"/>
    <cellStyle name="Standard 6 3 2 3" xfId="783"/>
    <cellStyle name="Standard 6 3 3" xfId="328"/>
    <cellStyle name="Standard 6 3 3 2" xfId="785"/>
    <cellStyle name="Standard 6 3 4" xfId="329"/>
    <cellStyle name="Standard 6 3 4 2" xfId="786"/>
    <cellStyle name="Standard 6 3 5" xfId="330"/>
    <cellStyle name="Standard 6 3 5 2" xfId="787"/>
    <cellStyle name="Standard 6 3 6" xfId="782"/>
    <cellStyle name="Standard 6 4" xfId="331"/>
    <cellStyle name="Standard 6 4 2" xfId="332"/>
    <cellStyle name="Standard 6 4 2 2" xfId="789"/>
    <cellStyle name="Standard 6 4 3" xfId="788"/>
    <cellStyle name="Standard 6 5" xfId="333"/>
    <cellStyle name="Standard 6 5 2" xfId="334"/>
    <cellStyle name="Standard 6 5 2 2" xfId="791"/>
    <cellStyle name="Standard 6 5 3" xfId="790"/>
    <cellStyle name="Standard 6 6" xfId="335"/>
    <cellStyle name="Standard 6 6 2" xfId="792"/>
    <cellStyle name="Standard 6 7" xfId="336"/>
    <cellStyle name="Standard 6 7 2" xfId="793"/>
    <cellStyle name="Standard 6 8" xfId="337"/>
    <cellStyle name="Standard 6 8 2" xfId="794"/>
    <cellStyle name="Standard 6 9" xfId="774"/>
    <cellStyle name="Standard 7" xfId="338"/>
    <cellStyle name="Standard 7 2" xfId="339"/>
    <cellStyle name="Standard 7 2 2" xfId="340"/>
    <cellStyle name="Standard 7 2 2 2" xfId="796"/>
    <cellStyle name="Standard 7 2 3" xfId="795"/>
    <cellStyle name="Standard 7 3" xfId="341"/>
    <cellStyle name="Standard 7 3 2" xfId="342"/>
    <cellStyle name="Standard 7 3 2 2" xfId="798"/>
    <cellStyle name="Standard 7 3 3" xfId="797"/>
    <cellStyle name="Standard 7 4" xfId="343"/>
    <cellStyle name="Standard 7 4 2" xfId="799"/>
    <cellStyle name="Standard 7 5" xfId="344"/>
    <cellStyle name="Standard 7 5 2" xfId="800"/>
    <cellStyle name="Standard 7 6" xfId="345"/>
    <cellStyle name="Standard 7 6 2" xfId="801"/>
    <cellStyle name="Standard 8" xfId="476"/>
    <cellStyle name="Überschrift" xfId="436" builtinId="15" customBuiltin="1"/>
    <cellStyle name="Überschrift 1" xfId="437" builtinId="16" customBuiltin="1"/>
    <cellStyle name="Überschrift 2" xfId="438" builtinId="17" customBuiltin="1"/>
    <cellStyle name="Überschrift 3" xfId="439" builtinId="18" customBuiltin="1"/>
    <cellStyle name="Überschrift 4" xfId="440" builtinId="19" customBuiltin="1"/>
    <cellStyle name="Verknüpfte Zelle" xfId="447" builtinId="24" customBuiltin="1"/>
    <cellStyle name="Währung" xfId="2" builtinId="4"/>
    <cellStyle name="Währung 2" xfId="5"/>
    <cellStyle name="Währung 2 10" xfId="346"/>
    <cellStyle name="Währung 2 10 2" xfId="802"/>
    <cellStyle name="Währung 2 2" xfId="8"/>
    <cellStyle name="Währung 2 2 2" xfId="347"/>
    <cellStyle name="Währung 2 2 2 2" xfId="348"/>
    <cellStyle name="Währung 2 2 2 2 2" xfId="349"/>
    <cellStyle name="Währung 2 2 2 2 2 2" xfId="350"/>
    <cellStyle name="Währung 2 2 2 2 2 2 2" xfId="805"/>
    <cellStyle name="Währung 2 2 2 2 2 3" xfId="804"/>
    <cellStyle name="Währung 2 2 2 2 3" xfId="351"/>
    <cellStyle name="Währung 2 2 2 2 3 2" xfId="806"/>
    <cellStyle name="Währung 2 2 2 2 4" xfId="352"/>
    <cellStyle name="Währung 2 2 2 2 4 2" xfId="807"/>
    <cellStyle name="Währung 2 2 2 2 5" xfId="803"/>
    <cellStyle name="Währung 2 2 2 3" xfId="353"/>
    <cellStyle name="Währung 2 2 2 3 2" xfId="354"/>
    <cellStyle name="Währung 2 2 2 3 2 2" xfId="355"/>
    <cellStyle name="Währung 2 2 2 3 2 2 2" xfId="810"/>
    <cellStyle name="Währung 2 2 2 3 2 3" xfId="809"/>
    <cellStyle name="Währung 2 2 2 3 3" xfId="356"/>
    <cellStyle name="Währung 2 2 2 3 3 2" xfId="811"/>
    <cellStyle name="Währung 2 2 2 3 4" xfId="357"/>
    <cellStyle name="Währung 2 2 2 3 4 2" xfId="812"/>
    <cellStyle name="Währung 2 2 2 3 5" xfId="808"/>
    <cellStyle name="Währung 2 2 2 4" xfId="358"/>
    <cellStyle name="Währung 2 2 2 4 2" xfId="359"/>
    <cellStyle name="Währung 2 2 2 4 2 2" xfId="814"/>
    <cellStyle name="Währung 2 2 2 4 3" xfId="813"/>
    <cellStyle name="Währung 2 2 2 5" xfId="360"/>
    <cellStyle name="Währung 2 2 2 5 2" xfId="361"/>
    <cellStyle name="Währung 2 2 2 5 2 2" xfId="816"/>
    <cellStyle name="Währung 2 2 2 5 3" xfId="815"/>
    <cellStyle name="Währung 2 2 2 6" xfId="362"/>
    <cellStyle name="Währung 2 2 2 6 2" xfId="817"/>
    <cellStyle name="Währung 2 2 2 7" xfId="363"/>
    <cellStyle name="Währung 2 2 2 7 2" xfId="818"/>
    <cellStyle name="Währung 2 2 2 8" xfId="364"/>
    <cellStyle name="Währung 2 2 2 8 2" xfId="819"/>
    <cellStyle name="Währung 2 2 3" xfId="365"/>
    <cellStyle name="Währung 2 2 3 2" xfId="366"/>
    <cellStyle name="Währung 2 2 3 2 2" xfId="367"/>
    <cellStyle name="Währung 2 2 3 2 2 2" xfId="822"/>
    <cellStyle name="Währung 2 2 3 2 3" xfId="821"/>
    <cellStyle name="Währung 2 2 3 3" xfId="368"/>
    <cellStyle name="Währung 2 2 3 3 2" xfId="823"/>
    <cellStyle name="Währung 2 2 3 4" xfId="369"/>
    <cellStyle name="Währung 2 2 3 4 2" xfId="824"/>
    <cellStyle name="Währung 2 2 3 5" xfId="820"/>
    <cellStyle name="Währung 2 2 4" xfId="370"/>
    <cellStyle name="Währung 2 2 4 2" xfId="371"/>
    <cellStyle name="Währung 2 2 4 2 2" xfId="372"/>
    <cellStyle name="Währung 2 2 4 2 2 2" xfId="827"/>
    <cellStyle name="Währung 2 2 4 2 3" xfId="826"/>
    <cellStyle name="Währung 2 2 4 3" xfId="373"/>
    <cellStyle name="Währung 2 2 4 3 2" xfId="828"/>
    <cellStyle name="Währung 2 2 4 4" xfId="374"/>
    <cellStyle name="Währung 2 2 4 4 2" xfId="829"/>
    <cellStyle name="Währung 2 2 4 5" xfId="825"/>
    <cellStyle name="Währung 2 2 5" xfId="375"/>
    <cellStyle name="Währung 2 2 5 2" xfId="376"/>
    <cellStyle name="Währung 2 2 5 2 2" xfId="831"/>
    <cellStyle name="Währung 2 2 5 3" xfId="830"/>
    <cellStyle name="Währung 2 2 6" xfId="377"/>
    <cellStyle name="Währung 2 2 6 2" xfId="378"/>
    <cellStyle name="Währung 2 2 6 2 2" xfId="833"/>
    <cellStyle name="Währung 2 2 6 3" xfId="832"/>
    <cellStyle name="Währung 2 2 7" xfId="379"/>
    <cellStyle name="Währung 2 2 7 2" xfId="834"/>
    <cellStyle name="Währung 2 2 8" xfId="380"/>
    <cellStyle name="Währung 2 2 8 2" xfId="835"/>
    <cellStyle name="Währung 2 2 9" xfId="381"/>
    <cellStyle name="Währung 2 2 9 2" xfId="836"/>
    <cellStyle name="Währung 2 3" xfId="382"/>
    <cellStyle name="Währung 2 3 2" xfId="383"/>
    <cellStyle name="Währung 2 3 2 2" xfId="384"/>
    <cellStyle name="Währung 2 3 2 2 2" xfId="385"/>
    <cellStyle name="Währung 2 3 2 2 2 2" xfId="386"/>
    <cellStyle name="Währung 2 3 2 2 2 2 2" xfId="841"/>
    <cellStyle name="Währung 2 3 2 2 2 3" xfId="840"/>
    <cellStyle name="Währung 2 3 2 2 3" xfId="387"/>
    <cellStyle name="Währung 2 3 2 2 3 2" xfId="842"/>
    <cellStyle name="Währung 2 3 2 2 4" xfId="839"/>
    <cellStyle name="Währung 2 3 2 3" xfId="388"/>
    <cellStyle name="Währung 2 3 2 3 2" xfId="389"/>
    <cellStyle name="Währung 2 3 2 3 2 2" xfId="844"/>
    <cellStyle name="Währung 2 3 2 3 3" xfId="843"/>
    <cellStyle name="Währung 2 3 2 4" xfId="390"/>
    <cellStyle name="Währung 2 3 2 4 2" xfId="391"/>
    <cellStyle name="Währung 2 3 2 4 2 2" xfId="846"/>
    <cellStyle name="Währung 2 3 2 4 3" xfId="845"/>
    <cellStyle name="Währung 2 3 2 5" xfId="392"/>
    <cellStyle name="Währung 2 3 2 5 2" xfId="847"/>
    <cellStyle name="Währung 2 3 2 6" xfId="838"/>
    <cellStyle name="Währung 2 3 3" xfId="393"/>
    <cellStyle name="Währung 2 3 3 2" xfId="394"/>
    <cellStyle name="Währung 2 3 3 2 2" xfId="395"/>
    <cellStyle name="Währung 2 3 3 2 2 2" xfId="850"/>
    <cellStyle name="Währung 2 3 3 2 3" xfId="396"/>
    <cellStyle name="Währung 2 3 3 2 3 2" xfId="851"/>
    <cellStyle name="Währung 2 3 3 2 4" xfId="849"/>
    <cellStyle name="Währung 2 3 3 3" xfId="397"/>
    <cellStyle name="Währung 2 3 3 3 2" xfId="852"/>
    <cellStyle name="Währung 2 3 3 4" xfId="398"/>
    <cellStyle name="Währung 2 3 3 4 2" xfId="853"/>
    <cellStyle name="Währung 2 3 3 5" xfId="399"/>
    <cellStyle name="Währung 2 3 3 5 2" xfId="854"/>
    <cellStyle name="Währung 2 3 3 6" xfId="848"/>
    <cellStyle name="Währung 2 3 4" xfId="400"/>
    <cellStyle name="Währung 2 3 4 2" xfId="401"/>
    <cellStyle name="Währung 2 3 4 2 2" xfId="856"/>
    <cellStyle name="Währung 2 3 4 3" xfId="402"/>
    <cellStyle name="Währung 2 3 4 3 2" xfId="857"/>
    <cellStyle name="Währung 2 3 4 4" xfId="855"/>
    <cellStyle name="Währung 2 3 5" xfId="403"/>
    <cellStyle name="Währung 2 3 5 2" xfId="404"/>
    <cellStyle name="Währung 2 3 5 2 2" xfId="859"/>
    <cellStyle name="Währung 2 3 5 3" xfId="405"/>
    <cellStyle name="Währung 2 3 5 3 2" xfId="860"/>
    <cellStyle name="Währung 2 3 5 4" xfId="858"/>
    <cellStyle name="Währung 2 3 6" xfId="406"/>
    <cellStyle name="Währung 2 3 6 2" xfId="861"/>
    <cellStyle name="Währung 2 3 7" xfId="407"/>
    <cellStyle name="Währung 2 3 7 2" xfId="862"/>
    <cellStyle name="Währung 2 3 8" xfId="408"/>
    <cellStyle name="Währung 2 3 8 2" xfId="863"/>
    <cellStyle name="Währung 2 3 9" xfId="837"/>
    <cellStyle name="Währung 2 4" xfId="409"/>
    <cellStyle name="Währung 2 4 2" xfId="410"/>
    <cellStyle name="Währung 2 4 2 2" xfId="411"/>
    <cellStyle name="Währung 2 4 2 2 2" xfId="412"/>
    <cellStyle name="Währung 2 4 2 2 2 2" xfId="867"/>
    <cellStyle name="Währung 2 4 2 2 3" xfId="866"/>
    <cellStyle name="Währung 2 4 2 3" xfId="413"/>
    <cellStyle name="Währung 2 4 2 3 2" xfId="868"/>
    <cellStyle name="Währung 2 4 2 4" xfId="865"/>
    <cellStyle name="Währung 2 4 3" xfId="414"/>
    <cellStyle name="Währung 2 4 3 2" xfId="415"/>
    <cellStyle name="Währung 2 4 3 2 2" xfId="870"/>
    <cellStyle name="Währung 2 4 3 3" xfId="869"/>
    <cellStyle name="Währung 2 4 4" xfId="416"/>
    <cellStyle name="Währung 2 4 4 2" xfId="417"/>
    <cellStyle name="Währung 2 4 4 2 2" xfId="872"/>
    <cellStyle name="Währung 2 4 4 3" xfId="871"/>
    <cellStyle name="Währung 2 4 5" xfId="418"/>
    <cellStyle name="Währung 2 4 5 2" xfId="873"/>
    <cellStyle name="Währung 2 4 6" xfId="864"/>
    <cellStyle name="Währung 2 5" xfId="419"/>
    <cellStyle name="Währung 2 5 2" xfId="420"/>
    <cellStyle name="Währung 2 5 2 2" xfId="421"/>
    <cellStyle name="Währung 2 5 2 2 2" xfId="876"/>
    <cellStyle name="Währung 2 5 2 3" xfId="422"/>
    <cellStyle name="Währung 2 5 2 3 2" xfId="877"/>
    <cellStyle name="Währung 2 5 2 4" xfId="875"/>
    <cellStyle name="Währung 2 5 3" xfId="423"/>
    <cellStyle name="Währung 2 5 3 2" xfId="878"/>
    <cellStyle name="Währung 2 5 4" xfId="424"/>
    <cellStyle name="Währung 2 5 4 2" xfId="879"/>
    <cellStyle name="Währung 2 5 5" xfId="425"/>
    <cellStyle name="Währung 2 5 5 2" xfId="880"/>
    <cellStyle name="Währung 2 5 6" xfId="874"/>
    <cellStyle name="Währung 2 6" xfId="426"/>
    <cellStyle name="Währung 2 6 2" xfId="427"/>
    <cellStyle name="Währung 2 6 2 2" xfId="882"/>
    <cellStyle name="Währung 2 6 3" xfId="428"/>
    <cellStyle name="Währung 2 6 3 2" xfId="883"/>
    <cellStyle name="Währung 2 6 4" xfId="881"/>
    <cellStyle name="Währung 2 7" xfId="429"/>
    <cellStyle name="Währung 2 7 2" xfId="430"/>
    <cellStyle name="Währung 2 7 2 2" xfId="885"/>
    <cellStyle name="Währung 2 7 3" xfId="431"/>
    <cellStyle name="Währung 2 7 3 2" xfId="886"/>
    <cellStyle name="Währung 2 7 4" xfId="884"/>
    <cellStyle name="Währung 2 8" xfId="432"/>
    <cellStyle name="Währung 2 8 2" xfId="887"/>
    <cellStyle name="Währung 2 9" xfId="433"/>
    <cellStyle name="Währung 2 9 2" xfId="888"/>
    <cellStyle name="Währung 3" xfId="10"/>
    <cellStyle name="Währung 3 2" xfId="434"/>
    <cellStyle name="Währung 4" xfId="435"/>
    <cellStyle name="Warnender Text" xfId="449" builtinId="11" customBuiltin="1"/>
    <cellStyle name="Zelle überprüfen" xfId="448" builtinId="23" customBuiltin="1"/>
  </cellStyles>
  <dxfs count="6">
    <dxf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CC00"/>
      <color rgb="FFFFFFCC"/>
      <color rgb="FFF2DCDB"/>
      <color rgb="FFFFFF99"/>
      <color rgb="FFFF9900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K68"/>
  <sheetViews>
    <sheetView topLeftCell="A35" zoomScaleNormal="100" workbookViewId="0">
      <selection activeCell="A52" sqref="A52"/>
    </sheetView>
  </sheetViews>
  <sheetFormatPr baseColWidth="10" defaultRowHeight="12.75" x14ac:dyDescent="0.2"/>
  <cols>
    <col min="1" max="1" width="14.5703125" style="73" customWidth="1"/>
    <col min="2" max="4" width="11.42578125" style="73"/>
    <col min="5" max="5" width="13.28515625" style="73" customWidth="1"/>
    <col min="6" max="7" width="11.42578125" style="73"/>
    <col min="8" max="8" width="21.42578125" style="73" customWidth="1"/>
    <col min="9" max="9" width="14.85546875" style="73" customWidth="1"/>
    <col min="10" max="10" width="11.42578125" style="73"/>
    <col min="11" max="11" width="11.42578125" style="84"/>
    <col min="12" max="16" width="11.42578125" style="73"/>
    <col min="17" max="17" width="53.140625" style="73" bestFit="1" customWidth="1"/>
    <col min="18" max="16384" width="11.42578125" style="73"/>
  </cols>
  <sheetData>
    <row r="1" spans="1:9" x14ac:dyDescent="0.2">
      <c r="A1" s="72" t="s">
        <v>87</v>
      </c>
    </row>
    <row r="2" spans="1:9" x14ac:dyDescent="0.2">
      <c r="B2" s="74" t="s">
        <v>83</v>
      </c>
    </row>
    <row r="4" spans="1:9" x14ac:dyDescent="0.2">
      <c r="A4" s="72" t="s">
        <v>89</v>
      </c>
    </row>
    <row r="5" spans="1:9" x14ac:dyDescent="0.2">
      <c r="B5" s="73" t="s">
        <v>90</v>
      </c>
    </row>
    <row r="7" spans="1:9" x14ac:dyDescent="0.2">
      <c r="A7" s="72" t="s">
        <v>103</v>
      </c>
    </row>
    <row r="8" spans="1:9" s="84" customFormat="1" x14ac:dyDescent="0.2">
      <c r="A8" s="72"/>
      <c r="B8" s="84" t="s">
        <v>105</v>
      </c>
    </row>
    <row r="9" spans="1:9" x14ac:dyDescent="0.2">
      <c r="B9" s="74" t="s">
        <v>104</v>
      </c>
    </row>
    <row r="10" spans="1:9" s="84" customFormat="1" x14ac:dyDescent="0.2">
      <c r="B10" s="74" t="s">
        <v>106</v>
      </c>
    </row>
    <row r="12" spans="1:9" x14ac:dyDescent="0.2">
      <c r="B12" s="229" t="s">
        <v>99</v>
      </c>
    </row>
    <row r="13" spans="1:9" x14ac:dyDescent="0.2">
      <c r="B13" s="74" t="s">
        <v>100</v>
      </c>
    </row>
    <row r="15" spans="1:9" ht="13.5" thickBot="1" x14ac:dyDescent="0.25">
      <c r="B15" s="113" t="s">
        <v>28</v>
      </c>
      <c r="C15" s="113" t="s">
        <v>92</v>
      </c>
      <c r="D15" s="113" t="s">
        <v>93</v>
      </c>
      <c r="E15" s="113" t="s">
        <v>94</v>
      </c>
      <c r="F15" s="113" t="s">
        <v>95</v>
      </c>
      <c r="G15" s="113" t="s">
        <v>96</v>
      </c>
      <c r="H15" s="113" t="s">
        <v>97</v>
      </c>
      <c r="I15" s="113" t="s">
        <v>98</v>
      </c>
    </row>
    <row r="16" spans="1:9" x14ac:dyDescent="0.2">
      <c r="B16" s="118" t="s">
        <v>31</v>
      </c>
      <c r="C16" s="182" t="s">
        <v>25</v>
      </c>
      <c r="D16" s="182" t="s">
        <v>25</v>
      </c>
      <c r="E16" s="182" t="s">
        <v>25</v>
      </c>
      <c r="F16" s="182" t="s">
        <v>25</v>
      </c>
      <c r="G16" s="182" t="s">
        <v>25</v>
      </c>
      <c r="H16" s="182" t="s">
        <v>25</v>
      </c>
      <c r="I16" s="230" t="s">
        <v>25</v>
      </c>
    </row>
    <row r="17" spans="1:9" x14ac:dyDescent="0.2">
      <c r="B17" s="119" t="s">
        <v>60</v>
      </c>
      <c r="C17" s="87">
        <v>462</v>
      </c>
      <c r="D17" s="225">
        <v>473</v>
      </c>
      <c r="E17" s="87">
        <v>0</v>
      </c>
      <c r="F17" s="87">
        <v>0</v>
      </c>
      <c r="G17" s="87">
        <v>0</v>
      </c>
      <c r="H17" s="87">
        <v>0</v>
      </c>
      <c r="I17" s="231">
        <v>0</v>
      </c>
    </row>
    <row r="18" spans="1:9" ht="51" x14ac:dyDescent="0.2">
      <c r="B18" s="178" t="s">
        <v>63</v>
      </c>
      <c r="C18" s="87">
        <v>462</v>
      </c>
      <c r="D18" s="225">
        <v>473</v>
      </c>
      <c r="E18" s="87">
        <v>0</v>
      </c>
      <c r="F18" s="87">
        <v>0</v>
      </c>
      <c r="G18" s="87">
        <v>0</v>
      </c>
      <c r="H18" s="87">
        <v>0</v>
      </c>
      <c r="I18" s="231">
        <v>0</v>
      </c>
    </row>
    <row r="19" spans="1:9" x14ac:dyDescent="0.2">
      <c r="B19" s="119" t="s">
        <v>61</v>
      </c>
      <c r="C19" s="87">
        <v>390</v>
      </c>
      <c r="D19" s="87">
        <v>390</v>
      </c>
      <c r="E19" s="87">
        <v>0</v>
      </c>
      <c r="F19" s="87">
        <v>0</v>
      </c>
      <c r="G19" s="87">
        <v>0</v>
      </c>
      <c r="H19" s="87">
        <v>0</v>
      </c>
      <c r="I19" s="231">
        <v>0</v>
      </c>
    </row>
    <row r="20" spans="1:9" x14ac:dyDescent="0.2">
      <c r="B20" s="119" t="s">
        <v>88</v>
      </c>
      <c r="C20" s="87">
        <v>120</v>
      </c>
      <c r="D20" s="87">
        <v>120</v>
      </c>
      <c r="E20" s="87">
        <v>0</v>
      </c>
      <c r="F20" s="87">
        <v>0</v>
      </c>
      <c r="G20" s="87">
        <v>0</v>
      </c>
      <c r="H20" s="87">
        <v>0</v>
      </c>
      <c r="I20" s="231">
        <v>0</v>
      </c>
    </row>
    <row r="21" spans="1:9" x14ac:dyDescent="0.2">
      <c r="B21" s="119" t="s">
        <v>52</v>
      </c>
      <c r="C21" s="87">
        <v>106</v>
      </c>
      <c r="D21" s="87">
        <v>106</v>
      </c>
      <c r="E21" s="87">
        <v>0</v>
      </c>
      <c r="F21" s="87">
        <v>0</v>
      </c>
      <c r="G21" s="87">
        <v>0</v>
      </c>
      <c r="H21" s="87">
        <v>0</v>
      </c>
      <c r="I21" s="231">
        <v>0</v>
      </c>
    </row>
    <row r="22" spans="1:9" x14ac:dyDescent="0.2">
      <c r="B22" s="119" t="s">
        <v>62</v>
      </c>
      <c r="C22" s="87">
        <v>390</v>
      </c>
      <c r="D22" s="87">
        <v>390</v>
      </c>
      <c r="E22" s="87">
        <v>0</v>
      </c>
      <c r="F22" s="87">
        <v>0</v>
      </c>
      <c r="G22" s="87">
        <v>0</v>
      </c>
      <c r="H22" s="87">
        <v>0</v>
      </c>
      <c r="I22" s="231">
        <v>0</v>
      </c>
    </row>
    <row r="23" spans="1:9" x14ac:dyDescent="0.2">
      <c r="B23" s="119"/>
      <c r="C23" s="87"/>
      <c r="D23" s="87"/>
      <c r="E23" s="87"/>
      <c r="F23" s="87"/>
      <c r="G23" s="87"/>
      <c r="H23" s="87"/>
      <c r="I23" s="231"/>
    </row>
    <row r="24" spans="1:9" x14ac:dyDescent="0.2">
      <c r="B24" s="119"/>
      <c r="C24" s="87"/>
      <c r="D24" s="87"/>
      <c r="E24" s="87"/>
      <c r="F24" s="87"/>
      <c r="G24" s="87"/>
      <c r="H24" s="87"/>
      <c r="I24" s="231"/>
    </row>
    <row r="25" spans="1:9" ht="13.5" thickBot="1" x14ac:dyDescent="0.25">
      <c r="B25" s="232"/>
      <c r="C25" s="233"/>
      <c r="D25" s="233"/>
      <c r="E25" s="233"/>
      <c r="F25" s="233"/>
      <c r="G25" s="233"/>
      <c r="H25" s="233"/>
      <c r="I25" s="234"/>
    </row>
    <row r="27" spans="1:9" x14ac:dyDescent="0.2">
      <c r="B27" s="73" t="s">
        <v>101</v>
      </c>
    </row>
    <row r="28" spans="1:9" x14ac:dyDescent="0.2">
      <c r="B28" s="74" t="s">
        <v>102</v>
      </c>
    </row>
    <row r="30" spans="1:9" x14ac:dyDescent="0.2">
      <c r="A30" s="72" t="s">
        <v>107</v>
      </c>
    </row>
    <row r="31" spans="1:9" x14ac:dyDescent="0.2">
      <c r="B31" s="84" t="s">
        <v>108</v>
      </c>
    </row>
    <row r="32" spans="1:9" x14ac:dyDescent="0.2">
      <c r="B32" s="74" t="s">
        <v>109</v>
      </c>
    </row>
    <row r="34" spans="1:2" x14ac:dyDescent="0.2">
      <c r="B34" s="74" t="s">
        <v>110</v>
      </c>
    </row>
    <row r="36" spans="1:2" s="84" customFormat="1" x14ac:dyDescent="0.2"/>
    <row r="37" spans="1:2" x14ac:dyDescent="0.2">
      <c r="A37" s="72" t="s">
        <v>112</v>
      </c>
    </row>
    <row r="38" spans="1:2" x14ac:dyDescent="0.2">
      <c r="B38" s="74" t="s">
        <v>113</v>
      </c>
    </row>
    <row r="39" spans="1:2" s="84" customFormat="1" x14ac:dyDescent="0.2">
      <c r="B39" s="74" t="s">
        <v>115</v>
      </c>
    </row>
    <row r="40" spans="1:2" x14ac:dyDescent="0.2">
      <c r="B40" s="72" t="s">
        <v>111</v>
      </c>
    </row>
    <row r="41" spans="1:2" x14ac:dyDescent="0.2">
      <c r="B41" s="74" t="s">
        <v>110</v>
      </c>
    </row>
    <row r="43" spans="1:2" x14ac:dyDescent="0.2">
      <c r="B43" s="235" t="s">
        <v>116</v>
      </c>
    </row>
    <row r="45" spans="1:2" x14ac:dyDescent="0.2">
      <c r="A45" s="72" t="s">
        <v>117</v>
      </c>
    </row>
    <row r="46" spans="1:2" x14ac:dyDescent="0.2">
      <c r="B46" s="74" t="s">
        <v>118</v>
      </c>
    </row>
    <row r="47" spans="1:2" x14ac:dyDescent="0.2">
      <c r="B47" s="74" t="s">
        <v>119</v>
      </c>
    </row>
    <row r="49" spans="1:3" s="84" customFormat="1" x14ac:dyDescent="0.2">
      <c r="A49" s="72" t="s">
        <v>128</v>
      </c>
    </row>
    <row r="50" spans="1:3" s="84" customFormat="1" x14ac:dyDescent="0.2">
      <c r="A50" s="72"/>
      <c r="B50" s="74" t="s">
        <v>129</v>
      </c>
    </row>
    <row r="51" spans="1:3" s="84" customFormat="1" x14ac:dyDescent="0.2"/>
    <row r="52" spans="1:3" x14ac:dyDescent="0.2">
      <c r="A52" s="72" t="s">
        <v>142</v>
      </c>
    </row>
    <row r="53" spans="1:3" x14ac:dyDescent="0.2">
      <c r="B53" s="74" t="s">
        <v>122</v>
      </c>
    </row>
    <row r="54" spans="1:3" s="84" customFormat="1" x14ac:dyDescent="0.2">
      <c r="B54" s="74" t="s">
        <v>123</v>
      </c>
    </row>
    <row r="56" spans="1:3" x14ac:dyDescent="0.2">
      <c r="B56" s="74" t="s">
        <v>124</v>
      </c>
      <c r="C56" s="73" t="s">
        <v>121</v>
      </c>
    </row>
    <row r="57" spans="1:3" x14ac:dyDescent="0.2">
      <c r="B57" s="74" t="s">
        <v>125</v>
      </c>
      <c r="C57" s="74" t="s">
        <v>126</v>
      </c>
    </row>
    <row r="58" spans="1:3" x14ac:dyDescent="0.2">
      <c r="C58" s="74" t="s">
        <v>127</v>
      </c>
    </row>
    <row r="60" spans="1:3" x14ac:dyDescent="0.2">
      <c r="B60" s="74" t="s">
        <v>130</v>
      </c>
    </row>
    <row r="62" spans="1:3" x14ac:dyDescent="0.2">
      <c r="B62" s="74" t="s">
        <v>131</v>
      </c>
    </row>
    <row r="63" spans="1:3" x14ac:dyDescent="0.2">
      <c r="B63" s="74" t="s">
        <v>132</v>
      </c>
    </row>
    <row r="65" spans="2:2" x14ac:dyDescent="0.2">
      <c r="B65" s="74" t="s">
        <v>139</v>
      </c>
    </row>
    <row r="67" spans="2:2" x14ac:dyDescent="0.2">
      <c r="B67" s="74" t="s">
        <v>140</v>
      </c>
    </row>
    <row r="68" spans="2:2" x14ac:dyDescent="0.2">
      <c r="B68" s="74" t="s">
        <v>141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>
    <oddHeader>&amp;L&amp;G&amp;R&amp;G</oddHeader>
    <oddFooter>&amp;L&amp;8Dateiname:
&amp;F
&amp;A&amp;C&amp;8SEK_Beratung_MN_Beleglistenerstellung_V2_1_200101&amp;R
        Seite 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4"/>
  <sheetViews>
    <sheetView topLeftCell="A46" zoomScale="80" zoomScaleNormal="80" zoomScalePageLayoutView="80" workbookViewId="0">
      <selection activeCell="I82" sqref="I82"/>
    </sheetView>
  </sheetViews>
  <sheetFormatPr baseColWidth="10" defaultRowHeight="14.25" x14ac:dyDescent="0.2"/>
  <cols>
    <col min="1" max="1" width="11.28515625" style="105" bestFit="1" customWidth="1"/>
    <col min="2" max="2" width="11" style="102" bestFit="1" customWidth="1"/>
    <col min="3" max="3" width="23.5703125" style="103" bestFit="1" customWidth="1"/>
    <col min="4" max="4" width="13.42578125" style="104" bestFit="1" customWidth="1"/>
    <col min="5" max="5" width="19.5703125" style="104" bestFit="1" customWidth="1"/>
    <col min="6" max="6" width="30" style="104" bestFit="1" customWidth="1"/>
    <col min="7" max="7" width="35.5703125" style="103" bestFit="1" customWidth="1"/>
    <col min="8" max="8" width="20.42578125" style="176" bestFit="1" customWidth="1"/>
    <col min="9" max="9" width="19.28515625" style="177" bestFit="1" customWidth="1"/>
    <col min="10" max="10" width="13" style="106" bestFit="1" customWidth="1"/>
    <col min="11" max="11" width="19.42578125" style="98" bestFit="1" customWidth="1"/>
    <col min="12" max="13" width="15.7109375" style="98" customWidth="1"/>
    <col min="14" max="16384" width="11.42578125" style="98"/>
  </cols>
  <sheetData>
    <row r="1" spans="1:11" ht="34.5" customHeight="1" thickBot="1" x14ac:dyDescent="0.25">
      <c r="A1" s="94" t="s">
        <v>30</v>
      </c>
      <c r="B1" s="95" t="s">
        <v>32</v>
      </c>
      <c r="C1" s="114" t="s">
        <v>33</v>
      </c>
      <c r="D1" s="96" t="s">
        <v>34</v>
      </c>
      <c r="E1" s="96" t="s">
        <v>35</v>
      </c>
      <c r="F1" s="95" t="s">
        <v>36</v>
      </c>
      <c r="G1" s="114" t="s">
        <v>37</v>
      </c>
      <c r="H1" s="174" t="s">
        <v>38</v>
      </c>
      <c r="I1" s="174" t="s">
        <v>39</v>
      </c>
      <c r="J1" s="95" t="s">
        <v>40</v>
      </c>
      <c r="K1" s="97" t="s">
        <v>41</v>
      </c>
    </row>
    <row r="2" spans="1:11" s="102" customFormat="1" ht="19.5" customHeight="1" x14ac:dyDescent="0.2">
      <c r="A2" s="99" t="e">
        <f>IF(Ermittlung_Pauschale_Einmal!F2=0,"",IFERROR(VLOOKUP('MVN-Prozesse'!$K$5,Matrix_Intervention,4,FALSE),"?"))</f>
        <v>#VALUE!</v>
      </c>
      <c r="B2" s="100" t="e">
        <f>IF(A2="","","ZE")</f>
        <v>#VALUE!</v>
      </c>
      <c r="C2" s="99" t="e">
        <f>IF(A2="","",CONCATENATE("MKP-EB"," / ",'MVN-Prozesse'!$D$7," / ",RIGHT('MVN-Prozesse'!$F$7,2)," / ",ROW()-1))</f>
        <v>#VALUE!</v>
      </c>
      <c r="D2" s="101" t="e">
        <f>IF(A2="","",'MVN-Einmal'!D12)</f>
        <v>#VALUE!</v>
      </c>
      <c r="E2" s="101" t="e">
        <f t="shared" ref="E2" si="0">IF(A2="","",Monatsende)</f>
        <v>#VALUE!</v>
      </c>
      <c r="F2" s="100" t="e">
        <f>IF(A2="","",VLOOKUP('MVN-Prozesse'!$K$5,Matrix_Intervention,7,FALSE))</f>
        <v>#VALUE!</v>
      </c>
      <c r="G2" s="99" t="e">
        <f>IF(A2="","",CONCATENATE(Ermittlung_Pauschale_Einmal!C2,"  x  ","Einmalige Beratungen", " a ",VLOOKUP('MVN-Einmal'!$K$5,Matrix_Intervention,2,FALSE),",00€"))</f>
        <v>#VALUE!</v>
      </c>
      <c r="H2" s="175" t="e">
        <f>IF(A2="","",Ermittlung_Pauschale_Einmal!F2)</f>
        <v>#VALUE!</v>
      </c>
      <c r="I2" s="175" t="e">
        <f>IF(A2="","",Ermittlung_Pauschale_Einmal!F2)</f>
        <v>#VALUE!</v>
      </c>
      <c r="J2" s="100" t="e">
        <f>IF(A2="","",IF('MVN-Einmal'!F12="","",'MVN-Einmal'!F12))</f>
        <v>#VALUE!</v>
      </c>
      <c r="K2" s="100" t="e">
        <f>IF(A2="","","0")</f>
        <v>#VALUE!</v>
      </c>
    </row>
    <row r="3" spans="1:11" x14ac:dyDescent="0.2">
      <c r="A3" s="99" t="e">
        <f>IF(Ermittlung_Pauschale_Einmal!F3=0,"",IFERROR(VLOOKUP('MVN-Prozesse'!$K$5,Matrix_Intervention,4,FALSE),"?"))</f>
        <v>#VALUE!</v>
      </c>
      <c r="B3" s="100" t="e">
        <f t="shared" ref="B3:B32" si="1">IF(A3="","","ZE")</f>
        <v>#VALUE!</v>
      </c>
      <c r="C3" s="99" t="e">
        <f>IF(A3="","",CONCATENATE("MKP-EB"," / ",'MVN-Prozesse'!$D$7," / ",RIGHT('MVN-Prozesse'!$F$7,2)," / ",ROW()-1))</f>
        <v>#VALUE!</v>
      </c>
      <c r="D3" s="101" t="e">
        <f>IF(A3="","",'MVN-Einmal'!D13)</f>
        <v>#VALUE!</v>
      </c>
      <c r="E3" s="101" t="e">
        <f t="shared" ref="E3:E32" si="2">IF(A3="","",Monatsende)</f>
        <v>#VALUE!</v>
      </c>
      <c r="F3" s="100" t="e">
        <f>IF(A3="","",VLOOKUP('MVN-Prozesse'!$K$5,Matrix_Intervention,7,FALSE))</f>
        <v>#VALUE!</v>
      </c>
      <c r="G3" s="99" t="e">
        <f>IF(A3="","",CONCATENATE(Ermittlung_Pauschale_Einmal!C3,"  x  ","Einmalige Beratungen", " a ",VLOOKUP('MVN-Einmal'!$K$5,Matrix_Intervention,2,FALSE),",00€"))</f>
        <v>#VALUE!</v>
      </c>
      <c r="H3" s="175" t="e">
        <f>IF(A3="","",Ermittlung_Pauschale_Einmal!F3)</f>
        <v>#VALUE!</v>
      </c>
      <c r="I3" s="175" t="e">
        <f>IF(A3="","",Ermittlung_Pauschale_Einmal!F3)</f>
        <v>#VALUE!</v>
      </c>
      <c r="J3" s="100" t="e">
        <f>IF(A3="","",IF('MVN-Einmal'!F13="","",'MVN-Einmal'!F13))</f>
        <v>#VALUE!</v>
      </c>
      <c r="K3" s="100" t="e">
        <f t="shared" ref="K3:K32" si="3">IF(A3="","","0")</f>
        <v>#VALUE!</v>
      </c>
    </row>
    <row r="4" spans="1:11" x14ac:dyDescent="0.2">
      <c r="A4" s="99" t="e">
        <f>IF(Ermittlung_Pauschale_Einmal!F4=0,"",IFERROR(VLOOKUP('MVN-Prozesse'!$K$5,Matrix_Intervention,4,FALSE),"?"))</f>
        <v>#VALUE!</v>
      </c>
      <c r="B4" s="100" t="e">
        <f t="shared" si="1"/>
        <v>#VALUE!</v>
      </c>
      <c r="C4" s="99" t="e">
        <f>IF(A4="","",CONCATENATE("MKP-EB"," / ",'MVN-Prozesse'!$D$7," / ",RIGHT('MVN-Prozesse'!$F$7,2)," / ",ROW()-1))</f>
        <v>#VALUE!</v>
      </c>
      <c r="D4" s="101" t="e">
        <f>IF(A4="","",'MVN-Einmal'!D14)</f>
        <v>#VALUE!</v>
      </c>
      <c r="E4" s="101" t="e">
        <f t="shared" si="2"/>
        <v>#VALUE!</v>
      </c>
      <c r="F4" s="100" t="e">
        <f>IF(A4="","",VLOOKUP('MVN-Prozesse'!$K$5,Matrix_Intervention,7,FALSE))</f>
        <v>#VALUE!</v>
      </c>
      <c r="G4" s="99" t="e">
        <f>IF(A4="","",CONCATENATE(Ermittlung_Pauschale_Einmal!C4,"  x  ","Einmalige Beratungen", " a ",VLOOKUP('MVN-Einmal'!$K$5,Matrix_Intervention,2,FALSE),",00€"))</f>
        <v>#VALUE!</v>
      </c>
      <c r="H4" s="175" t="e">
        <f>IF(A4="","",Ermittlung_Pauschale_Einmal!F4)</f>
        <v>#VALUE!</v>
      </c>
      <c r="I4" s="175" t="e">
        <f>IF(A4="","",Ermittlung_Pauschale_Einmal!F4)</f>
        <v>#VALUE!</v>
      </c>
      <c r="J4" s="100" t="e">
        <f>IF(A4="","",IF('MVN-Einmal'!F14="","",'MVN-Einmal'!F14))</f>
        <v>#VALUE!</v>
      </c>
      <c r="K4" s="100" t="e">
        <f t="shared" si="3"/>
        <v>#VALUE!</v>
      </c>
    </row>
    <row r="5" spans="1:11" x14ac:dyDescent="0.2">
      <c r="A5" s="99" t="e">
        <f>IF(Ermittlung_Pauschale_Einmal!F5=0,"",IFERROR(VLOOKUP('MVN-Prozesse'!$K$5,Matrix_Intervention,4,FALSE),"?"))</f>
        <v>#VALUE!</v>
      </c>
      <c r="B5" s="100" t="e">
        <f t="shared" si="1"/>
        <v>#VALUE!</v>
      </c>
      <c r="C5" s="99" t="e">
        <f>IF(A5="","",CONCATENATE("MKP-EB"," / ",'MVN-Prozesse'!$D$7," / ",RIGHT('MVN-Prozesse'!$F$7,2)," / ",ROW()-1))</f>
        <v>#VALUE!</v>
      </c>
      <c r="D5" s="101" t="e">
        <f>IF(A5="","",'MVN-Einmal'!D15)</f>
        <v>#VALUE!</v>
      </c>
      <c r="E5" s="101" t="e">
        <f t="shared" si="2"/>
        <v>#VALUE!</v>
      </c>
      <c r="F5" s="100" t="e">
        <f>IF(A5="","",VLOOKUP('MVN-Prozesse'!$K$5,Matrix_Intervention,7,FALSE))</f>
        <v>#VALUE!</v>
      </c>
      <c r="G5" s="99" t="e">
        <f>IF(A5="","",CONCATENATE(Ermittlung_Pauschale_Einmal!C5,"  x  ","Einmalige Beratungen", " a ",VLOOKUP('MVN-Einmal'!$K$5,Matrix_Intervention,2,FALSE),",00€"))</f>
        <v>#VALUE!</v>
      </c>
      <c r="H5" s="175" t="e">
        <f>IF(A5="","",Ermittlung_Pauschale_Einmal!F5)</f>
        <v>#VALUE!</v>
      </c>
      <c r="I5" s="175" t="e">
        <f>IF(A5="","",Ermittlung_Pauschale_Einmal!F5)</f>
        <v>#VALUE!</v>
      </c>
      <c r="J5" s="100" t="e">
        <f>IF(A5="","",IF('MVN-Einmal'!F15="","",'MVN-Einmal'!F15))</f>
        <v>#VALUE!</v>
      </c>
      <c r="K5" s="100" t="e">
        <f t="shared" si="3"/>
        <v>#VALUE!</v>
      </c>
    </row>
    <row r="6" spans="1:11" x14ac:dyDescent="0.2">
      <c r="A6" s="99" t="e">
        <f>IF(Ermittlung_Pauschale_Einmal!F6=0,"",IFERROR(VLOOKUP('MVN-Prozesse'!$K$5,Matrix_Intervention,4,FALSE),"?"))</f>
        <v>#VALUE!</v>
      </c>
      <c r="B6" s="100" t="e">
        <f t="shared" si="1"/>
        <v>#VALUE!</v>
      </c>
      <c r="C6" s="99" t="e">
        <f>IF(A6="","",CONCATENATE("MKP-EB"," / ",'MVN-Prozesse'!$D$7," / ",RIGHT('MVN-Prozesse'!$F$7,2)," / ",ROW()-1))</f>
        <v>#VALUE!</v>
      </c>
      <c r="D6" s="101" t="e">
        <f>IF(A6="","",'MVN-Einmal'!D16)</f>
        <v>#VALUE!</v>
      </c>
      <c r="E6" s="101" t="e">
        <f t="shared" si="2"/>
        <v>#VALUE!</v>
      </c>
      <c r="F6" s="100" t="e">
        <f>IF(A6="","",VLOOKUP('MVN-Prozesse'!$K$5,Matrix_Intervention,7,FALSE))</f>
        <v>#VALUE!</v>
      </c>
      <c r="G6" s="99" t="e">
        <f>IF(A6="","",CONCATENATE(Ermittlung_Pauschale_Einmal!C6,"  x  ","Einmalige Beratungen", " a ",VLOOKUP('MVN-Einmal'!$K$5,Matrix_Intervention,2,FALSE),",00€"))</f>
        <v>#VALUE!</v>
      </c>
      <c r="H6" s="175" t="e">
        <f>IF(A6="","",Ermittlung_Pauschale_Einmal!F6)</f>
        <v>#VALUE!</v>
      </c>
      <c r="I6" s="175" t="e">
        <f>IF(A6="","",Ermittlung_Pauschale_Einmal!F6)</f>
        <v>#VALUE!</v>
      </c>
      <c r="J6" s="100" t="e">
        <f>IF(A6="","",IF('MVN-Einmal'!F16="","",'MVN-Einmal'!F16))</f>
        <v>#VALUE!</v>
      </c>
      <c r="K6" s="100" t="e">
        <f t="shared" si="3"/>
        <v>#VALUE!</v>
      </c>
    </row>
    <row r="7" spans="1:11" x14ac:dyDescent="0.2">
      <c r="A7" s="99" t="e">
        <f>IF(Ermittlung_Pauschale_Einmal!F7=0,"",IFERROR(VLOOKUP('MVN-Prozesse'!$K$5,Matrix_Intervention,4,FALSE),"?"))</f>
        <v>#VALUE!</v>
      </c>
      <c r="B7" s="100" t="e">
        <f t="shared" si="1"/>
        <v>#VALUE!</v>
      </c>
      <c r="C7" s="99" t="e">
        <f>IF(A7="","",CONCATENATE("MKP-EB"," / ",'MVN-Prozesse'!$D$7," / ",RIGHT('MVN-Prozesse'!$F$7,2)," / ",ROW()-1))</f>
        <v>#VALUE!</v>
      </c>
      <c r="D7" s="101" t="e">
        <f>IF(A7="","",'MVN-Einmal'!D17)</f>
        <v>#VALUE!</v>
      </c>
      <c r="E7" s="101" t="e">
        <f t="shared" si="2"/>
        <v>#VALUE!</v>
      </c>
      <c r="F7" s="100" t="e">
        <f>IF(A7="","",VLOOKUP('MVN-Prozesse'!$K$5,Matrix_Intervention,7,FALSE))</f>
        <v>#VALUE!</v>
      </c>
      <c r="G7" s="99" t="e">
        <f>IF(A7="","",CONCATENATE(Ermittlung_Pauschale_Einmal!C7,"  x  ","Einmalige Beratungen", " a ",VLOOKUP('MVN-Einmal'!$K$5,Matrix_Intervention,2,FALSE),",00€"))</f>
        <v>#VALUE!</v>
      </c>
      <c r="H7" s="175" t="e">
        <f>IF(A7="","",Ermittlung_Pauschale_Einmal!F7)</f>
        <v>#VALUE!</v>
      </c>
      <c r="I7" s="175" t="e">
        <f>IF(A7="","",Ermittlung_Pauschale_Einmal!F7)</f>
        <v>#VALUE!</v>
      </c>
      <c r="J7" s="100" t="e">
        <f>IF(A7="","",IF('MVN-Einmal'!F17="","",'MVN-Einmal'!F17))</f>
        <v>#VALUE!</v>
      </c>
      <c r="K7" s="100" t="e">
        <f t="shared" si="3"/>
        <v>#VALUE!</v>
      </c>
    </row>
    <row r="8" spans="1:11" x14ac:dyDescent="0.2">
      <c r="A8" s="99" t="e">
        <f>IF(Ermittlung_Pauschale_Einmal!F8=0,"",IFERROR(VLOOKUP('MVN-Prozesse'!$K$5,Matrix_Intervention,4,FALSE),"?"))</f>
        <v>#VALUE!</v>
      </c>
      <c r="B8" s="100" t="e">
        <f t="shared" si="1"/>
        <v>#VALUE!</v>
      </c>
      <c r="C8" s="99" t="e">
        <f>IF(A8="","",CONCATENATE("MKP-EB"," / ",'MVN-Prozesse'!$D$7," / ",RIGHT('MVN-Prozesse'!$F$7,2)," / ",ROW()-1))</f>
        <v>#VALUE!</v>
      </c>
      <c r="D8" s="101" t="e">
        <f>IF(A8="","",'MVN-Einmal'!D18)</f>
        <v>#VALUE!</v>
      </c>
      <c r="E8" s="101" t="e">
        <f t="shared" si="2"/>
        <v>#VALUE!</v>
      </c>
      <c r="F8" s="100" t="e">
        <f>IF(A8="","",VLOOKUP('MVN-Prozesse'!$K$5,Matrix_Intervention,7,FALSE))</f>
        <v>#VALUE!</v>
      </c>
      <c r="G8" s="99" t="e">
        <f>IF(A8="","",CONCATENATE(Ermittlung_Pauschale_Einmal!C8,"  x  ","Einmalige Beratungen", " a ",VLOOKUP('MVN-Einmal'!$K$5,Matrix_Intervention,2,FALSE),",00€"))</f>
        <v>#VALUE!</v>
      </c>
      <c r="H8" s="175" t="e">
        <f>IF(A8="","",Ermittlung_Pauschale_Einmal!F8)</f>
        <v>#VALUE!</v>
      </c>
      <c r="I8" s="175" t="e">
        <f>IF(A8="","",Ermittlung_Pauschale_Einmal!F8)</f>
        <v>#VALUE!</v>
      </c>
      <c r="J8" s="100" t="e">
        <f>IF(A8="","",IF('MVN-Einmal'!F18="","",'MVN-Einmal'!F18))</f>
        <v>#VALUE!</v>
      </c>
      <c r="K8" s="100" t="e">
        <f t="shared" si="3"/>
        <v>#VALUE!</v>
      </c>
    </row>
    <row r="9" spans="1:11" x14ac:dyDescent="0.2">
      <c r="A9" s="99" t="e">
        <f>IF(Ermittlung_Pauschale_Einmal!F9=0,"",IFERROR(VLOOKUP('MVN-Prozesse'!$K$5,Matrix_Intervention,4,FALSE),"?"))</f>
        <v>#VALUE!</v>
      </c>
      <c r="B9" s="100" t="e">
        <f t="shared" si="1"/>
        <v>#VALUE!</v>
      </c>
      <c r="C9" s="99" t="e">
        <f>IF(A9="","",CONCATENATE("MKP-EB"," / ",'MVN-Prozesse'!$D$7," / ",RIGHT('MVN-Prozesse'!$F$7,2)," / ",ROW()-1))</f>
        <v>#VALUE!</v>
      </c>
      <c r="D9" s="101" t="e">
        <f>IF(A9="","",'MVN-Einmal'!D19)</f>
        <v>#VALUE!</v>
      </c>
      <c r="E9" s="101" t="e">
        <f t="shared" si="2"/>
        <v>#VALUE!</v>
      </c>
      <c r="F9" s="100" t="e">
        <f>IF(A9="","",VLOOKUP('MVN-Prozesse'!$K$5,Matrix_Intervention,7,FALSE))</f>
        <v>#VALUE!</v>
      </c>
      <c r="G9" s="99" t="e">
        <f>IF(A9="","",CONCATENATE(Ermittlung_Pauschale_Einmal!C9,"  x  ","Einmalige Beratungen", " a ",VLOOKUP('MVN-Einmal'!$K$5,Matrix_Intervention,2,FALSE),",00€"))</f>
        <v>#VALUE!</v>
      </c>
      <c r="H9" s="175" t="e">
        <f>IF(A9="","",Ermittlung_Pauschale_Einmal!F9)</f>
        <v>#VALUE!</v>
      </c>
      <c r="I9" s="175" t="e">
        <f>IF(A9="","",Ermittlung_Pauschale_Einmal!F9)</f>
        <v>#VALUE!</v>
      </c>
      <c r="J9" s="100" t="e">
        <f>IF(A9="","",IF('MVN-Einmal'!F19="","",'MVN-Einmal'!F19))</f>
        <v>#VALUE!</v>
      </c>
      <c r="K9" s="100" t="e">
        <f t="shared" si="3"/>
        <v>#VALUE!</v>
      </c>
    </row>
    <row r="10" spans="1:11" x14ac:dyDescent="0.2">
      <c r="A10" s="99" t="e">
        <f>IF(Ermittlung_Pauschale_Einmal!F10=0,"",IFERROR(VLOOKUP('MVN-Prozesse'!$K$5,Matrix_Intervention,4,FALSE),"?"))</f>
        <v>#VALUE!</v>
      </c>
      <c r="B10" s="100" t="e">
        <f t="shared" si="1"/>
        <v>#VALUE!</v>
      </c>
      <c r="C10" s="99" t="e">
        <f>IF(A10="","",CONCATENATE("MKP-EB"," / ",'MVN-Prozesse'!$D$7," / ",RIGHT('MVN-Prozesse'!$F$7,2)," / ",ROW()-1))</f>
        <v>#VALUE!</v>
      </c>
      <c r="D10" s="101" t="e">
        <f>IF(A10="","",'MVN-Einmal'!D20)</f>
        <v>#VALUE!</v>
      </c>
      <c r="E10" s="101" t="e">
        <f t="shared" si="2"/>
        <v>#VALUE!</v>
      </c>
      <c r="F10" s="100" t="e">
        <f>IF(A10="","",VLOOKUP('MVN-Prozesse'!$K$5,Matrix_Intervention,7,FALSE))</f>
        <v>#VALUE!</v>
      </c>
      <c r="G10" s="99" t="e">
        <f>IF(A10="","",CONCATENATE(Ermittlung_Pauschale_Einmal!C10,"  x  ","Einmalige Beratungen", " a ",VLOOKUP('MVN-Einmal'!$K$5,Matrix_Intervention,2,FALSE),",00€"))</f>
        <v>#VALUE!</v>
      </c>
      <c r="H10" s="175" t="e">
        <f>IF(A10="","",Ermittlung_Pauschale_Einmal!F10)</f>
        <v>#VALUE!</v>
      </c>
      <c r="I10" s="175" t="e">
        <f>IF(A10="","",Ermittlung_Pauschale_Einmal!F10)</f>
        <v>#VALUE!</v>
      </c>
      <c r="J10" s="100" t="e">
        <f>IF(A10="","",IF('MVN-Einmal'!F20="","",'MVN-Einmal'!F20))</f>
        <v>#VALUE!</v>
      </c>
      <c r="K10" s="100" t="e">
        <f t="shared" si="3"/>
        <v>#VALUE!</v>
      </c>
    </row>
    <row r="11" spans="1:11" x14ac:dyDescent="0.2">
      <c r="A11" s="99" t="e">
        <f>IF(Ermittlung_Pauschale_Einmal!F11=0,"",IFERROR(VLOOKUP('MVN-Prozesse'!$K$5,Matrix_Intervention,4,FALSE),"?"))</f>
        <v>#VALUE!</v>
      </c>
      <c r="B11" s="100" t="e">
        <f t="shared" si="1"/>
        <v>#VALUE!</v>
      </c>
      <c r="C11" s="99" t="e">
        <f>IF(A11="","",CONCATENATE("MKP-EB"," / ",'MVN-Prozesse'!$D$7," / ",RIGHT('MVN-Prozesse'!$F$7,2)," / ",ROW()-1))</f>
        <v>#VALUE!</v>
      </c>
      <c r="D11" s="101" t="e">
        <f>IF(A11="","",'MVN-Einmal'!D21)</f>
        <v>#VALUE!</v>
      </c>
      <c r="E11" s="101" t="e">
        <f t="shared" si="2"/>
        <v>#VALUE!</v>
      </c>
      <c r="F11" s="100" t="e">
        <f>IF(A11="","",VLOOKUP('MVN-Prozesse'!$K$5,Matrix_Intervention,7,FALSE))</f>
        <v>#VALUE!</v>
      </c>
      <c r="G11" s="99" t="e">
        <f>IF(A11="","",CONCATENATE(Ermittlung_Pauschale_Einmal!C11,"  x  ","Einmalige Beratungen", " a ",VLOOKUP('MVN-Einmal'!$K$5,Matrix_Intervention,2,FALSE),",00€"))</f>
        <v>#VALUE!</v>
      </c>
      <c r="H11" s="175" t="e">
        <f>IF(A11="","",Ermittlung_Pauschale_Einmal!F11)</f>
        <v>#VALUE!</v>
      </c>
      <c r="I11" s="175" t="e">
        <f>IF(A11="","",Ermittlung_Pauschale_Einmal!F11)</f>
        <v>#VALUE!</v>
      </c>
      <c r="J11" s="100" t="e">
        <f>IF(A11="","",IF('MVN-Einmal'!F21="","",'MVN-Einmal'!F21))</f>
        <v>#VALUE!</v>
      </c>
      <c r="K11" s="100" t="e">
        <f t="shared" si="3"/>
        <v>#VALUE!</v>
      </c>
    </row>
    <row r="12" spans="1:11" x14ac:dyDescent="0.2">
      <c r="A12" s="99" t="e">
        <f>IF(Ermittlung_Pauschale_Einmal!F12=0,"",IFERROR(VLOOKUP('MVN-Prozesse'!$K$5,Matrix_Intervention,4,FALSE),"?"))</f>
        <v>#VALUE!</v>
      </c>
      <c r="B12" s="100" t="e">
        <f t="shared" si="1"/>
        <v>#VALUE!</v>
      </c>
      <c r="C12" s="99" t="e">
        <f>IF(A12="","",CONCATENATE("MKP-EB"," / ",'MVN-Prozesse'!$D$7," / ",RIGHT('MVN-Prozesse'!$F$7,2)," / ",ROW()-1))</f>
        <v>#VALUE!</v>
      </c>
      <c r="D12" s="101" t="e">
        <f>IF(A12="","",'MVN-Einmal'!D22)</f>
        <v>#VALUE!</v>
      </c>
      <c r="E12" s="101" t="e">
        <f t="shared" si="2"/>
        <v>#VALUE!</v>
      </c>
      <c r="F12" s="100" t="e">
        <f>IF(A12="","",VLOOKUP('MVN-Prozesse'!$K$5,Matrix_Intervention,7,FALSE))</f>
        <v>#VALUE!</v>
      </c>
      <c r="G12" s="99" t="e">
        <f>IF(A12="","",CONCATENATE(Ermittlung_Pauschale_Einmal!C12,"  x  ","Einmalige Beratungen", " a ",VLOOKUP('MVN-Einmal'!$K$5,Matrix_Intervention,2,FALSE),",00€"))</f>
        <v>#VALUE!</v>
      </c>
      <c r="H12" s="175" t="e">
        <f>IF(A12="","",Ermittlung_Pauschale_Einmal!F12)</f>
        <v>#VALUE!</v>
      </c>
      <c r="I12" s="175" t="e">
        <f>IF(A12="","",Ermittlung_Pauschale_Einmal!F12)</f>
        <v>#VALUE!</v>
      </c>
      <c r="J12" s="100" t="e">
        <f>IF(A12="","",IF('MVN-Einmal'!F22="","",'MVN-Einmal'!F22))</f>
        <v>#VALUE!</v>
      </c>
      <c r="K12" s="100" t="e">
        <f t="shared" si="3"/>
        <v>#VALUE!</v>
      </c>
    </row>
    <row r="13" spans="1:11" x14ac:dyDescent="0.2">
      <c r="A13" s="99" t="e">
        <f>IF(Ermittlung_Pauschale_Einmal!F13=0,"",IFERROR(VLOOKUP('MVN-Prozesse'!$K$5,Matrix_Intervention,4,FALSE),"?"))</f>
        <v>#VALUE!</v>
      </c>
      <c r="B13" s="100" t="e">
        <f t="shared" si="1"/>
        <v>#VALUE!</v>
      </c>
      <c r="C13" s="99" t="e">
        <f>IF(A13="","",CONCATENATE("MKP-EB"," / ",'MVN-Prozesse'!$D$7," / ",RIGHT('MVN-Prozesse'!$F$7,2)," / ",ROW()-1))</f>
        <v>#VALUE!</v>
      </c>
      <c r="D13" s="101" t="e">
        <f>IF(A13="","",'MVN-Einmal'!D23)</f>
        <v>#VALUE!</v>
      </c>
      <c r="E13" s="101" t="e">
        <f t="shared" si="2"/>
        <v>#VALUE!</v>
      </c>
      <c r="F13" s="100" t="e">
        <f>IF(A13="","",VLOOKUP('MVN-Prozesse'!$K$5,Matrix_Intervention,7,FALSE))</f>
        <v>#VALUE!</v>
      </c>
      <c r="G13" s="99" t="e">
        <f>IF(A13="","",CONCATENATE(Ermittlung_Pauschale_Einmal!C13,"  x  ","Einmalige Beratungen", " a ",VLOOKUP('MVN-Einmal'!$K$5,Matrix_Intervention,2,FALSE),",00€"))</f>
        <v>#VALUE!</v>
      </c>
      <c r="H13" s="175" t="e">
        <f>IF(A13="","",Ermittlung_Pauschale_Einmal!F13)</f>
        <v>#VALUE!</v>
      </c>
      <c r="I13" s="175" t="e">
        <f>IF(A13="","",Ermittlung_Pauschale_Einmal!F13)</f>
        <v>#VALUE!</v>
      </c>
      <c r="J13" s="100" t="e">
        <f>IF(A13="","",IF('MVN-Einmal'!F23="","",'MVN-Einmal'!F23))</f>
        <v>#VALUE!</v>
      </c>
      <c r="K13" s="100" t="e">
        <f t="shared" si="3"/>
        <v>#VALUE!</v>
      </c>
    </row>
    <row r="14" spans="1:11" x14ac:dyDescent="0.2">
      <c r="A14" s="99" t="e">
        <f>IF(Ermittlung_Pauschale_Einmal!F14=0,"",IFERROR(VLOOKUP('MVN-Prozesse'!$K$5,Matrix_Intervention,4,FALSE),"?"))</f>
        <v>#VALUE!</v>
      </c>
      <c r="B14" s="100" t="e">
        <f t="shared" si="1"/>
        <v>#VALUE!</v>
      </c>
      <c r="C14" s="99" t="e">
        <f>IF(A14="","",CONCATENATE("MKP-EB"," / ",'MVN-Prozesse'!$D$7," / ",RIGHT('MVN-Prozesse'!$F$7,2)," / ",ROW()-1))</f>
        <v>#VALUE!</v>
      </c>
      <c r="D14" s="101" t="e">
        <f>IF(A14="","",'MVN-Einmal'!D24)</f>
        <v>#VALUE!</v>
      </c>
      <c r="E14" s="101" t="e">
        <f t="shared" si="2"/>
        <v>#VALUE!</v>
      </c>
      <c r="F14" s="100" t="e">
        <f>IF(A14="","",VLOOKUP('MVN-Prozesse'!$K$5,Matrix_Intervention,7,FALSE))</f>
        <v>#VALUE!</v>
      </c>
      <c r="G14" s="99" t="e">
        <f>IF(A14="","",CONCATENATE(Ermittlung_Pauschale_Einmal!C14,"  x  ","Einmalige Beratungen", " a ",VLOOKUP('MVN-Einmal'!$K$5,Matrix_Intervention,2,FALSE),",00€"))</f>
        <v>#VALUE!</v>
      </c>
      <c r="H14" s="175" t="e">
        <f>IF(A14="","",Ermittlung_Pauschale_Einmal!F14)</f>
        <v>#VALUE!</v>
      </c>
      <c r="I14" s="175" t="e">
        <f>IF(A14="","",Ermittlung_Pauschale_Einmal!F14)</f>
        <v>#VALUE!</v>
      </c>
      <c r="J14" s="100" t="e">
        <f>IF(A14="","",IF('MVN-Einmal'!F24="","",'MVN-Einmal'!F24))</f>
        <v>#VALUE!</v>
      </c>
      <c r="K14" s="100" t="e">
        <f t="shared" si="3"/>
        <v>#VALUE!</v>
      </c>
    </row>
    <row r="15" spans="1:11" x14ac:dyDescent="0.2">
      <c r="A15" s="99" t="e">
        <f>IF(Ermittlung_Pauschale_Einmal!F15=0,"",IFERROR(VLOOKUP('MVN-Prozesse'!$K$5,Matrix_Intervention,4,FALSE),"?"))</f>
        <v>#VALUE!</v>
      </c>
      <c r="B15" s="100" t="e">
        <f t="shared" si="1"/>
        <v>#VALUE!</v>
      </c>
      <c r="C15" s="99" t="e">
        <f>IF(A15="","",CONCATENATE("MKP-EB"," / ",'MVN-Prozesse'!$D$7," / ",RIGHT('MVN-Prozesse'!$F$7,2)," / ",ROW()-1))</f>
        <v>#VALUE!</v>
      </c>
      <c r="D15" s="101" t="e">
        <f>IF(A15="","",'MVN-Einmal'!D25)</f>
        <v>#VALUE!</v>
      </c>
      <c r="E15" s="101" t="e">
        <f t="shared" si="2"/>
        <v>#VALUE!</v>
      </c>
      <c r="F15" s="100" t="e">
        <f>IF(A15="","",VLOOKUP('MVN-Prozesse'!$K$5,Matrix_Intervention,7,FALSE))</f>
        <v>#VALUE!</v>
      </c>
      <c r="G15" s="99" t="e">
        <f>IF(A15="","",CONCATENATE(Ermittlung_Pauschale_Einmal!C15,"  x  ","Einmalige Beratungen", " a ",VLOOKUP('MVN-Einmal'!$K$5,Matrix_Intervention,2,FALSE),",00€"))</f>
        <v>#VALUE!</v>
      </c>
      <c r="H15" s="175" t="e">
        <f>IF(A15="","",Ermittlung_Pauschale_Einmal!F15)</f>
        <v>#VALUE!</v>
      </c>
      <c r="I15" s="175" t="e">
        <f>IF(A15="","",Ermittlung_Pauschale_Einmal!F15)</f>
        <v>#VALUE!</v>
      </c>
      <c r="J15" s="100" t="e">
        <f>IF(A15="","",IF('MVN-Einmal'!F25="","",'MVN-Einmal'!F25))</f>
        <v>#VALUE!</v>
      </c>
      <c r="K15" s="100" t="e">
        <f t="shared" si="3"/>
        <v>#VALUE!</v>
      </c>
    </row>
    <row r="16" spans="1:11" x14ac:dyDescent="0.2">
      <c r="A16" s="99" t="e">
        <f>IF(Ermittlung_Pauschale_Einmal!F16=0,"",IFERROR(VLOOKUP('MVN-Prozesse'!$K$5,Matrix_Intervention,4,FALSE),"?"))</f>
        <v>#VALUE!</v>
      </c>
      <c r="B16" s="100" t="e">
        <f t="shared" si="1"/>
        <v>#VALUE!</v>
      </c>
      <c r="C16" s="99" t="e">
        <f>IF(A16="","",CONCATENATE("MKP-EB"," / ",'MVN-Prozesse'!$D$7," / ",RIGHT('MVN-Prozesse'!$F$7,2)," / ",ROW()-1))</f>
        <v>#VALUE!</v>
      </c>
      <c r="D16" s="101" t="e">
        <f>IF(A16="","",'MVN-Einmal'!D26)</f>
        <v>#VALUE!</v>
      </c>
      <c r="E16" s="101" t="e">
        <f t="shared" si="2"/>
        <v>#VALUE!</v>
      </c>
      <c r="F16" s="100" t="e">
        <f>IF(A16="","",VLOOKUP('MVN-Prozesse'!$K$5,Matrix_Intervention,7,FALSE))</f>
        <v>#VALUE!</v>
      </c>
      <c r="G16" s="99" t="e">
        <f>IF(A16="","",CONCATENATE(Ermittlung_Pauschale_Einmal!C16,"  x  ","Einmalige Beratungen", " a ",VLOOKUP('MVN-Einmal'!$K$5,Matrix_Intervention,2,FALSE),",00€"))</f>
        <v>#VALUE!</v>
      </c>
      <c r="H16" s="175" t="e">
        <f>IF(A16="","",Ermittlung_Pauschale_Einmal!F16)</f>
        <v>#VALUE!</v>
      </c>
      <c r="I16" s="175" t="e">
        <f>IF(A16="","",Ermittlung_Pauschale_Einmal!F16)</f>
        <v>#VALUE!</v>
      </c>
      <c r="J16" s="100" t="e">
        <f>IF(A16="","",IF('MVN-Einmal'!F26="","",'MVN-Einmal'!F26))</f>
        <v>#VALUE!</v>
      </c>
      <c r="K16" s="100" t="e">
        <f t="shared" si="3"/>
        <v>#VALUE!</v>
      </c>
    </row>
    <row r="17" spans="1:11" x14ac:dyDescent="0.2">
      <c r="A17" s="99" t="e">
        <f>IF(Ermittlung_Pauschale_Einmal!F17=0,"",IFERROR(VLOOKUP('MVN-Prozesse'!$K$5,Matrix_Intervention,4,FALSE),"?"))</f>
        <v>#VALUE!</v>
      </c>
      <c r="B17" s="100" t="e">
        <f t="shared" si="1"/>
        <v>#VALUE!</v>
      </c>
      <c r="C17" s="99" t="e">
        <f>IF(A17="","",CONCATENATE("MKP-EB"," / ",'MVN-Prozesse'!$D$7," / ",RIGHT('MVN-Prozesse'!$F$7,2)," / ",ROW()-1))</f>
        <v>#VALUE!</v>
      </c>
      <c r="D17" s="101" t="e">
        <f>IF(A17="","",'MVN-Einmal'!D27)</f>
        <v>#VALUE!</v>
      </c>
      <c r="E17" s="101" t="e">
        <f t="shared" si="2"/>
        <v>#VALUE!</v>
      </c>
      <c r="F17" s="100" t="e">
        <f>IF(A17="","",VLOOKUP('MVN-Prozesse'!$K$5,Matrix_Intervention,7,FALSE))</f>
        <v>#VALUE!</v>
      </c>
      <c r="G17" s="99" t="e">
        <f>IF(A17="","",CONCATENATE(Ermittlung_Pauschale_Einmal!C17,"  x  ","Einmalige Beratungen", " a ",VLOOKUP('MVN-Einmal'!$K$5,Matrix_Intervention,2,FALSE),",00€"))</f>
        <v>#VALUE!</v>
      </c>
      <c r="H17" s="175" t="e">
        <f>IF(A17="","",Ermittlung_Pauschale_Einmal!F17)</f>
        <v>#VALUE!</v>
      </c>
      <c r="I17" s="175" t="e">
        <f>IF(A17="","",Ermittlung_Pauschale_Einmal!F17)</f>
        <v>#VALUE!</v>
      </c>
      <c r="J17" s="100" t="e">
        <f>IF(A17="","",IF('MVN-Einmal'!F27="","",'MVN-Einmal'!F27))</f>
        <v>#VALUE!</v>
      </c>
      <c r="K17" s="100" t="e">
        <f t="shared" si="3"/>
        <v>#VALUE!</v>
      </c>
    </row>
    <row r="18" spans="1:11" x14ac:dyDescent="0.2">
      <c r="A18" s="99" t="e">
        <f>IF(Ermittlung_Pauschale_Einmal!F18=0,"",IFERROR(VLOOKUP('MVN-Prozesse'!$K$5,Matrix_Intervention,4,FALSE),"?"))</f>
        <v>#VALUE!</v>
      </c>
      <c r="B18" s="100" t="e">
        <f t="shared" si="1"/>
        <v>#VALUE!</v>
      </c>
      <c r="C18" s="99" t="e">
        <f>IF(A18="","",CONCATENATE("MKP-EB"," / ",'MVN-Prozesse'!$D$7," / ",RIGHT('MVN-Prozesse'!$F$7,2)," / ",ROW()-1))</f>
        <v>#VALUE!</v>
      </c>
      <c r="D18" s="101" t="e">
        <f>IF(A18="","",'MVN-Einmal'!D28)</f>
        <v>#VALUE!</v>
      </c>
      <c r="E18" s="101" t="e">
        <f t="shared" si="2"/>
        <v>#VALUE!</v>
      </c>
      <c r="F18" s="100" t="e">
        <f>IF(A18="","",VLOOKUP('MVN-Prozesse'!$K$5,Matrix_Intervention,7,FALSE))</f>
        <v>#VALUE!</v>
      </c>
      <c r="G18" s="99" t="e">
        <f>IF(A18="","",CONCATENATE(Ermittlung_Pauschale_Einmal!C18,"  x  ","Einmalige Beratungen", " a ",VLOOKUP('MVN-Einmal'!$K$5,Matrix_Intervention,2,FALSE),",00€"))</f>
        <v>#VALUE!</v>
      </c>
      <c r="H18" s="175" t="e">
        <f>IF(A18="","",Ermittlung_Pauschale_Einmal!F18)</f>
        <v>#VALUE!</v>
      </c>
      <c r="I18" s="175" t="e">
        <f>IF(A18="","",Ermittlung_Pauschale_Einmal!F18)</f>
        <v>#VALUE!</v>
      </c>
      <c r="J18" s="100" t="e">
        <f>IF(A18="","",IF('MVN-Einmal'!F28="","",'MVN-Einmal'!F28))</f>
        <v>#VALUE!</v>
      </c>
      <c r="K18" s="100" t="e">
        <f t="shared" si="3"/>
        <v>#VALUE!</v>
      </c>
    </row>
    <row r="19" spans="1:11" x14ac:dyDescent="0.2">
      <c r="A19" s="99" t="e">
        <f>IF(Ermittlung_Pauschale_Einmal!F19=0,"",IFERROR(VLOOKUP('MVN-Prozesse'!$K$5,Matrix_Intervention,4,FALSE),"?"))</f>
        <v>#VALUE!</v>
      </c>
      <c r="B19" s="100" t="e">
        <f t="shared" si="1"/>
        <v>#VALUE!</v>
      </c>
      <c r="C19" s="99" t="e">
        <f>IF(A19="","",CONCATENATE("MKP-EB"," / ",'MVN-Prozesse'!$D$7," / ",RIGHT('MVN-Prozesse'!$F$7,2)," / ",ROW()-1))</f>
        <v>#VALUE!</v>
      </c>
      <c r="D19" s="101" t="e">
        <f>IF(A19="","",'MVN-Einmal'!D29)</f>
        <v>#VALUE!</v>
      </c>
      <c r="E19" s="101" t="e">
        <f t="shared" si="2"/>
        <v>#VALUE!</v>
      </c>
      <c r="F19" s="100" t="e">
        <f>IF(A19="","",VLOOKUP('MVN-Prozesse'!$K$5,Matrix_Intervention,7,FALSE))</f>
        <v>#VALUE!</v>
      </c>
      <c r="G19" s="99" t="e">
        <f>IF(A19="","",CONCATENATE(Ermittlung_Pauschale_Einmal!C19,"  x  ","Einmalige Beratungen", " a ",VLOOKUP('MVN-Einmal'!$K$5,Matrix_Intervention,2,FALSE),",00€"))</f>
        <v>#VALUE!</v>
      </c>
      <c r="H19" s="175" t="e">
        <f>IF(A19="","",Ermittlung_Pauschale_Einmal!F19)</f>
        <v>#VALUE!</v>
      </c>
      <c r="I19" s="175" t="e">
        <f>IF(A19="","",Ermittlung_Pauschale_Einmal!F19)</f>
        <v>#VALUE!</v>
      </c>
      <c r="J19" s="100" t="e">
        <f>IF(A19="","",IF('MVN-Einmal'!F29="","",'MVN-Einmal'!F29))</f>
        <v>#VALUE!</v>
      </c>
      <c r="K19" s="100" t="e">
        <f t="shared" si="3"/>
        <v>#VALUE!</v>
      </c>
    </row>
    <row r="20" spans="1:11" x14ac:dyDescent="0.2">
      <c r="A20" s="99" t="e">
        <f>IF(Ermittlung_Pauschale_Einmal!F20=0,"",IFERROR(VLOOKUP('MVN-Prozesse'!$K$5,Matrix_Intervention,4,FALSE),"?"))</f>
        <v>#VALUE!</v>
      </c>
      <c r="B20" s="100" t="e">
        <f t="shared" si="1"/>
        <v>#VALUE!</v>
      </c>
      <c r="C20" s="99" t="e">
        <f>IF(A20="","",CONCATENATE("MKP-EB"," / ",'MVN-Prozesse'!$D$7," / ",RIGHT('MVN-Prozesse'!$F$7,2)," / ",ROW()-1))</f>
        <v>#VALUE!</v>
      </c>
      <c r="D20" s="101" t="e">
        <f>IF(A20="","",'MVN-Einmal'!D30)</f>
        <v>#VALUE!</v>
      </c>
      <c r="E20" s="101" t="e">
        <f t="shared" si="2"/>
        <v>#VALUE!</v>
      </c>
      <c r="F20" s="100" t="e">
        <f>IF(A20="","",VLOOKUP('MVN-Prozesse'!$K$5,Matrix_Intervention,7,FALSE))</f>
        <v>#VALUE!</v>
      </c>
      <c r="G20" s="99" t="e">
        <f>IF(A20="","",CONCATENATE(Ermittlung_Pauschale_Einmal!C20,"  x  ","Einmalige Beratungen", " a ",VLOOKUP('MVN-Einmal'!$K$5,Matrix_Intervention,2,FALSE),",00€"))</f>
        <v>#VALUE!</v>
      </c>
      <c r="H20" s="175" t="e">
        <f>IF(A20="","",Ermittlung_Pauschale_Einmal!F20)</f>
        <v>#VALUE!</v>
      </c>
      <c r="I20" s="175" t="e">
        <f>IF(A20="","",Ermittlung_Pauschale_Einmal!F20)</f>
        <v>#VALUE!</v>
      </c>
      <c r="J20" s="100" t="e">
        <f>IF(A20="","",IF('MVN-Einmal'!F30="","",'MVN-Einmal'!F30))</f>
        <v>#VALUE!</v>
      </c>
      <c r="K20" s="100" t="e">
        <f t="shared" si="3"/>
        <v>#VALUE!</v>
      </c>
    </row>
    <row r="21" spans="1:11" x14ac:dyDescent="0.2">
      <c r="A21" s="99" t="e">
        <f>IF(Ermittlung_Pauschale_Einmal!F21=0,"",IFERROR(VLOOKUP('MVN-Prozesse'!$K$5,Matrix_Intervention,4,FALSE),"?"))</f>
        <v>#VALUE!</v>
      </c>
      <c r="B21" s="100" t="e">
        <f t="shared" si="1"/>
        <v>#VALUE!</v>
      </c>
      <c r="C21" s="99" t="e">
        <f>IF(A21="","",CONCATENATE("MKP-EB"," / ",'MVN-Prozesse'!$D$7," / ",RIGHT('MVN-Prozesse'!$F$7,2)," / ",ROW()-1))</f>
        <v>#VALUE!</v>
      </c>
      <c r="D21" s="101" t="e">
        <f>IF(A21="","",'MVN-Einmal'!D31)</f>
        <v>#VALUE!</v>
      </c>
      <c r="E21" s="101" t="e">
        <f t="shared" si="2"/>
        <v>#VALUE!</v>
      </c>
      <c r="F21" s="100" t="e">
        <f>IF(A21="","",VLOOKUP('MVN-Prozesse'!$K$5,Matrix_Intervention,7,FALSE))</f>
        <v>#VALUE!</v>
      </c>
      <c r="G21" s="99" t="e">
        <f>IF(A21="","",CONCATENATE(Ermittlung_Pauschale_Einmal!C21,"  x  ","Einmalige Beratungen", " a ",VLOOKUP('MVN-Einmal'!$K$5,Matrix_Intervention,2,FALSE),",00€"))</f>
        <v>#VALUE!</v>
      </c>
      <c r="H21" s="175" t="e">
        <f>IF(A21="","",Ermittlung_Pauschale_Einmal!F21)</f>
        <v>#VALUE!</v>
      </c>
      <c r="I21" s="175" t="e">
        <f>IF(A21="","",Ermittlung_Pauschale_Einmal!F21)</f>
        <v>#VALUE!</v>
      </c>
      <c r="J21" s="100" t="e">
        <f>IF(A21="","",IF('MVN-Einmal'!F31="","",'MVN-Einmal'!F31))</f>
        <v>#VALUE!</v>
      </c>
      <c r="K21" s="100" t="e">
        <f t="shared" si="3"/>
        <v>#VALUE!</v>
      </c>
    </row>
    <row r="22" spans="1:11" x14ac:dyDescent="0.2">
      <c r="A22" s="99" t="e">
        <f>IF(Ermittlung_Pauschale_Einmal!F22=0,"",IFERROR(VLOOKUP('MVN-Prozesse'!$K$5,Matrix_Intervention,4,FALSE),"?"))</f>
        <v>#VALUE!</v>
      </c>
      <c r="B22" s="100" t="e">
        <f t="shared" si="1"/>
        <v>#VALUE!</v>
      </c>
      <c r="C22" s="99" t="e">
        <f>IF(A22="","",CONCATENATE("MKP-EB"," / ",'MVN-Prozesse'!$D$7," / ",RIGHT('MVN-Prozesse'!$F$7,2)," / ",ROW()-1))</f>
        <v>#VALUE!</v>
      </c>
      <c r="D22" s="101" t="e">
        <f>IF(A22="","",'MVN-Einmal'!D32)</f>
        <v>#VALUE!</v>
      </c>
      <c r="E22" s="101" t="e">
        <f t="shared" si="2"/>
        <v>#VALUE!</v>
      </c>
      <c r="F22" s="100" t="e">
        <f>IF(A22="","",VLOOKUP('MVN-Prozesse'!$K$5,Matrix_Intervention,7,FALSE))</f>
        <v>#VALUE!</v>
      </c>
      <c r="G22" s="99" t="e">
        <f>IF(A22="","",CONCATENATE(Ermittlung_Pauschale_Einmal!C22,"  x  ","Einmalige Beratungen", " a ",VLOOKUP('MVN-Einmal'!$K$5,Matrix_Intervention,2,FALSE),",00€"))</f>
        <v>#VALUE!</v>
      </c>
      <c r="H22" s="175" t="e">
        <f>IF(A22="","",Ermittlung_Pauschale_Einmal!F22)</f>
        <v>#VALUE!</v>
      </c>
      <c r="I22" s="175" t="e">
        <f>IF(A22="","",Ermittlung_Pauschale_Einmal!F22)</f>
        <v>#VALUE!</v>
      </c>
      <c r="J22" s="100" t="e">
        <f>IF(A22="","",IF('MVN-Einmal'!F32="","",'MVN-Einmal'!F32))</f>
        <v>#VALUE!</v>
      </c>
      <c r="K22" s="100" t="e">
        <f t="shared" si="3"/>
        <v>#VALUE!</v>
      </c>
    </row>
    <row r="23" spans="1:11" x14ac:dyDescent="0.2">
      <c r="A23" s="99" t="e">
        <f>IF(Ermittlung_Pauschale_Einmal!F23=0,"",IFERROR(VLOOKUP('MVN-Prozesse'!$K$5,Matrix_Intervention,4,FALSE),"?"))</f>
        <v>#VALUE!</v>
      </c>
      <c r="B23" s="100" t="e">
        <f t="shared" si="1"/>
        <v>#VALUE!</v>
      </c>
      <c r="C23" s="99" t="e">
        <f>IF(A23="","",CONCATENATE("MKP-EB"," / ",'MVN-Prozesse'!$D$7," / ",RIGHT('MVN-Prozesse'!$F$7,2)," / ",ROW()-1))</f>
        <v>#VALUE!</v>
      </c>
      <c r="D23" s="101" t="e">
        <f>IF(A23="","",'MVN-Einmal'!D33)</f>
        <v>#VALUE!</v>
      </c>
      <c r="E23" s="101" t="e">
        <f t="shared" si="2"/>
        <v>#VALUE!</v>
      </c>
      <c r="F23" s="100" t="e">
        <f>IF(A23="","",VLOOKUP('MVN-Prozesse'!$K$5,Matrix_Intervention,7,FALSE))</f>
        <v>#VALUE!</v>
      </c>
      <c r="G23" s="99" t="e">
        <f>IF(A23="","",CONCATENATE(Ermittlung_Pauschale_Einmal!C23,"  x  ","Einmalige Beratungen", " a ",VLOOKUP('MVN-Einmal'!$K$5,Matrix_Intervention,2,FALSE),",00€"))</f>
        <v>#VALUE!</v>
      </c>
      <c r="H23" s="175" t="e">
        <f>IF(A23="","",Ermittlung_Pauschale_Einmal!F23)</f>
        <v>#VALUE!</v>
      </c>
      <c r="I23" s="175" t="e">
        <f>IF(A23="","",Ermittlung_Pauschale_Einmal!F23)</f>
        <v>#VALUE!</v>
      </c>
      <c r="J23" s="100" t="e">
        <f>IF(A23="","",IF('MVN-Einmal'!F33="","",'MVN-Einmal'!F33))</f>
        <v>#VALUE!</v>
      </c>
      <c r="K23" s="100" t="e">
        <f t="shared" si="3"/>
        <v>#VALUE!</v>
      </c>
    </row>
    <row r="24" spans="1:11" x14ac:dyDescent="0.2">
      <c r="A24" s="99" t="e">
        <f>IF(Ermittlung_Pauschale_Einmal!F24=0,"",IFERROR(VLOOKUP('MVN-Prozesse'!$K$5,Matrix_Intervention,4,FALSE),"?"))</f>
        <v>#VALUE!</v>
      </c>
      <c r="B24" s="100" t="e">
        <f t="shared" si="1"/>
        <v>#VALUE!</v>
      </c>
      <c r="C24" s="99" t="e">
        <f>IF(A24="","",CONCATENATE("MKP-EB"," / ",'MVN-Prozesse'!$D$7," / ",RIGHT('MVN-Prozesse'!$F$7,2)," / ",ROW()-1))</f>
        <v>#VALUE!</v>
      </c>
      <c r="D24" s="101" t="e">
        <f>IF(A24="","",'MVN-Einmal'!D34)</f>
        <v>#VALUE!</v>
      </c>
      <c r="E24" s="101" t="e">
        <f t="shared" si="2"/>
        <v>#VALUE!</v>
      </c>
      <c r="F24" s="100" t="e">
        <f>IF(A24="","",VLOOKUP('MVN-Prozesse'!$K$5,Matrix_Intervention,7,FALSE))</f>
        <v>#VALUE!</v>
      </c>
      <c r="G24" s="99" t="e">
        <f>IF(A24="","",CONCATENATE(Ermittlung_Pauschale_Einmal!C24,"  x  ","Einmalige Beratungen", " a ",VLOOKUP('MVN-Einmal'!$K$5,Matrix_Intervention,2,FALSE),",00€"))</f>
        <v>#VALUE!</v>
      </c>
      <c r="H24" s="175" t="e">
        <f>IF(A24="","",Ermittlung_Pauschale_Einmal!F24)</f>
        <v>#VALUE!</v>
      </c>
      <c r="I24" s="175" t="e">
        <f>IF(A24="","",Ermittlung_Pauschale_Einmal!F24)</f>
        <v>#VALUE!</v>
      </c>
      <c r="J24" s="100" t="e">
        <f>IF(A24="","",IF('MVN-Einmal'!F34="","",'MVN-Einmal'!F34))</f>
        <v>#VALUE!</v>
      </c>
      <c r="K24" s="100" t="e">
        <f t="shared" si="3"/>
        <v>#VALUE!</v>
      </c>
    </row>
    <row r="25" spans="1:11" x14ac:dyDescent="0.2">
      <c r="A25" s="99" t="e">
        <f>IF(Ermittlung_Pauschale_Einmal!F25=0,"",IFERROR(VLOOKUP('MVN-Prozesse'!$K$5,Matrix_Intervention,4,FALSE),"?"))</f>
        <v>#VALUE!</v>
      </c>
      <c r="B25" s="100" t="e">
        <f t="shared" si="1"/>
        <v>#VALUE!</v>
      </c>
      <c r="C25" s="99" t="e">
        <f>IF(A25="","",CONCATENATE("MKP-EB"," / ",'MVN-Prozesse'!$D$7," / ",RIGHT('MVN-Prozesse'!$F$7,2)," / ",ROW()-1))</f>
        <v>#VALUE!</v>
      </c>
      <c r="D25" s="101" t="e">
        <f>IF(A25="","",'MVN-Einmal'!D35)</f>
        <v>#VALUE!</v>
      </c>
      <c r="E25" s="101" t="e">
        <f t="shared" si="2"/>
        <v>#VALUE!</v>
      </c>
      <c r="F25" s="100" t="e">
        <f>IF(A25="","",VLOOKUP('MVN-Prozesse'!$K$5,Matrix_Intervention,7,FALSE))</f>
        <v>#VALUE!</v>
      </c>
      <c r="G25" s="99" t="e">
        <f>IF(A25="","",CONCATENATE(Ermittlung_Pauschale_Einmal!C25,"  x  ","Einmalige Beratungen", " a ",VLOOKUP('MVN-Einmal'!$K$5,Matrix_Intervention,2,FALSE),",00€"))</f>
        <v>#VALUE!</v>
      </c>
      <c r="H25" s="175" t="e">
        <f>IF(A25="","",Ermittlung_Pauschale_Einmal!F25)</f>
        <v>#VALUE!</v>
      </c>
      <c r="I25" s="175" t="e">
        <f>IF(A25="","",Ermittlung_Pauschale_Einmal!F25)</f>
        <v>#VALUE!</v>
      </c>
      <c r="J25" s="100" t="e">
        <f>IF(A25="","",IF('MVN-Einmal'!F35="","",'MVN-Einmal'!F35))</f>
        <v>#VALUE!</v>
      </c>
      <c r="K25" s="100" t="e">
        <f t="shared" si="3"/>
        <v>#VALUE!</v>
      </c>
    </row>
    <row r="26" spans="1:11" x14ac:dyDescent="0.2">
      <c r="A26" s="99" t="e">
        <f>IF(Ermittlung_Pauschale_Einmal!F26=0,"",IFERROR(VLOOKUP('MVN-Prozesse'!$K$5,Matrix_Intervention,4,FALSE),"?"))</f>
        <v>#VALUE!</v>
      </c>
      <c r="B26" s="100" t="e">
        <f t="shared" si="1"/>
        <v>#VALUE!</v>
      </c>
      <c r="C26" s="99" t="e">
        <f>IF(A26="","",CONCATENATE("MKP-EB"," / ",'MVN-Prozesse'!$D$7," / ",RIGHT('MVN-Prozesse'!$F$7,2)," / ",ROW()-1))</f>
        <v>#VALUE!</v>
      </c>
      <c r="D26" s="101" t="e">
        <f>IF(A26="","",'MVN-Einmal'!D36)</f>
        <v>#VALUE!</v>
      </c>
      <c r="E26" s="101" t="e">
        <f t="shared" si="2"/>
        <v>#VALUE!</v>
      </c>
      <c r="F26" s="100" t="e">
        <f>IF(A26="","",VLOOKUP('MVN-Prozesse'!$K$5,Matrix_Intervention,7,FALSE))</f>
        <v>#VALUE!</v>
      </c>
      <c r="G26" s="99" t="e">
        <f>IF(A26="","",CONCATENATE(Ermittlung_Pauschale_Einmal!C26,"  x  ","Einmalige Beratungen", " a ",VLOOKUP('MVN-Einmal'!$K$5,Matrix_Intervention,2,FALSE),",00€"))</f>
        <v>#VALUE!</v>
      </c>
      <c r="H26" s="175" t="e">
        <f>IF(A26="","",Ermittlung_Pauschale_Einmal!F26)</f>
        <v>#VALUE!</v>
      </c>
      <c r="I26" s="175" t="e">
        <f>IF(A26="","",Ermittlung_Pauschale_Einmal!F26)</f>
        <v>#VALUE!</v>
      </c>
      <c r="J26" s="100" t="e">
        <f>IF(A26="","",IF('MVN-Einmal'!F36="","",'MVN-Einmal'!F36))</f>
        <v>#VALUE!</v>
      </c>
      <c r="K26" s="100" t="e">
        <f t="shared" si="3"/>
        <v>#VALUE!</v>
      </c>
    </row>
    <row r="27" spans="1:11" x14ac:dyDescent="0.2">
      <c r="A27" s="99" t="e">
        <f>IF(Ermittlung_Pauschale_Einmal!F27=0,"",IFERROR(VLOOKUP('MVN-Prozesse'!$K$5,Matrix_Intervention,4,FALSE),"?"))</f>
        <v>#VALUE!</v>
      </c>
      <c r="B27" s="100" t="e">
        <f t="shared" si="1"/>
        <v>#VALUE!</v>
      </c>
      <c r="C27" s="99" t="e">
        <f>IF(A27="","",CONCATENATE("MKP-EB"," / ",'MVN-Prozesse'!$D$7," / ",RIGHT('MVN-Prozesse'!$F$7,2)," / ",ROW()-1))</f>
        <v>#VALUE!</v>
      </c>
      <c r="D27" s="101" t="e">
        <f>IF(A27="","",'MVN-Einmal'!D37)</f>
        <v>#VALUE!</v>
      </c>
      <c r="E27" s="101" t="e">
        <f t="shared" si="2"/>
        <v>#VALUE!</v>
      </c>
      <c r="F27" s="100" t="e">
        <f>IF(A27="","",VLOOKUP('MVN-Prozesse'!$K$5,Matrix_Intervention,7,FALSE))</f>
        <v>#VALUE!</v>
      </c>
      <c r="G27" s="99" t="e">
        <f>IF(A27="","",CONCATENATE(Ermittlung_Pauschale_Einmal!C27,"  x  ","Einmalige Beratungen", " a ",VLOOKUP('MVN-Einmal'!$K$5,Matrix_Intervention,2,FALSE),",00€"))</f>
        <v>#VALUE!</v>
      </c>
      <c r="H27" s="175" t="e">
        <f>IF(A27="","",Ermittlung_Pauschale_Einmal!F27)</f>
        <v>#VALUE!</v>
      </c>
      <c r="I27" s="175" t="e">
        <f>IF(A27="","",Ermittlung_Pauschale_Einmal!F27)</f>
        <v>#VALUE!</v>
      </c>
      <c r="J27" s="100" t="e">
        <f>IF(A27="","",IF('MVN-Einmal'!F37="","",'MVN-Einmal'!F37))</f>
        <v>#VALUE!</v>
      </c>
      <c r="K27" s="100" t="e">
        <f t="shared" si="3"/>
        <v>#VALUE!</v>
      </c>
    </row>
    <row r="28" spans="1:11" x14ac:dyDescent="0.2">
      <c r="A28" s="99" t="e">
        <f>IF(Ermittlung_Pauschale_Einmal!F28=0,"",IFERROR(VLOOKUP('MVN-Prozesse'!$K$5,Matrix_Intervention,4,FALSE),"?"))</f>
        <v>#VALUE!</v>
      </c>
      <c r="B28" s="100" t="e">
        <f t="shared" si="1"/>
        <v>#VALUE!</v>
      </c>
      <c r="C28" s="99" t="e">
        <f>IF(A28="","",CONCATENATE("MKP-EB"," / ",'MVN-Prozesse'!$D$7," / ",RIGHT('MVN-Prozesse'!$F$7,2)," / ",ROW()-1))</f>
        <v>#VALUE!</v>
      </c>
      <c r="D28" s="101" t="e">
        <f>IF(A28="","",'MVN-Einmal'!D38)</f>
        <v>#VALUE!</v>
      </c>
      <c r="E28" s="101" t="e">
        <f t="shared" si="2"/>
        <v>#VALUE!</v>
      </c>
      <c r="F28" s="100" t="e">
        <f>IF(A28="","",VLOOKUP('MVN-Prozesse'!$K$5,Matrix_Intervention,7,FALSE))</f>
        <v>#VALUE!</v>
      </c>
      <c r="G28" s="99" t="e">
        <f>IF(A28="","",CONCATENATE(Ermittlung_Pauschale_Einmal!C28,"  x  ","Einmalige Beratungen", " a ",VLOOKUP('MVN-Einmal'!$K$5,Matrix_Intervention,2,FALSE),",00€"))</f>
        <v>#VALUE!</v>
      </c>
      <c r="H28" s="175" t="e">
        <f>IF(A28="","",Ermittlung_Pauschale_Einmal!F28)</f>
        <v>#VALUE!</v>
      </c>
      <c r="I28" s="175" t="e">
        <f>IF(A28="","",Ermittlung_Pauschale_Einmal!F28)</f>
        <v>#VALUE!</v>
      </c>
      <c r="J28" s="100" t="e">
        <f>IF(A28="","",IF('MVN-Einmal'!F38="","",'MVN-Einmal'!F38))</f>
        <v>#VALUE!</v>
      </c>
      <c r="K28" s="100" t="e">
        <f t="shared" si="3"/>
        <v>#VALUE!</v>
      </c>
    </row>
    <row r="29" spans="1:11" x14ac:dyDescent="0.2">
      <c r="A29" s="99" t="e">
        <f>IF(Ermittlung_Pauschale_Einmal!F29=0,"",IFERROR(VLOOKUP('MVN-Prozesse'!$K$5,Matrix_Intervention,4,FALSE),"?"))</f>
        <v>#VALUE!</v>
      </c>
      <c r="B29" s="100" t="e">
        <f t="shared" si="1"/>
        <v>#VALUE!</v>
      </c>
      <c r="C29" s="99" t="e">
        <f>IF(A29="","",CONCATENATE("MKP-EB"," / ",'MVN-Prozesse'!$D$7," / ",RIGHT('MVN-Prozesse'!$F$7,2)," / ",ROW()-1))</f>
        <v>#VALUE!</v>
      </c>
      <c r="D29" s="101" t="e">
        <f>IF(A29="","",'MVN-Einmal'!D39)</f>
        <v>#VALUE!</v>
      </c>
      <c r="E29" s="101" t="e">
        <f t="shared" si="2"/>
        <v>#VALUE!</v>
      </c>
      <c r="F29" s="100" t="e">
        <f>IF(A29="","",VLOOKUP('MVN-Prozesse'!$K$5,Matrix_Intervention,7,FALSE))</f>
        <v>#VALUE!</v>
      </c>
      <c r="G29" s="99" t="e">
        <f>IF(A29="","",CONCATENATE(Ermittlung_Pauschale_Einmal!C29,"  x  ","Einmalige Beratungen", " a ",VLOOKUP('MVN-Einmal'!$K$5,Matrix_Intervention,2,FALSE),",00€"))</f>
        <v>#VALUE!</v>
      </c>
      <c r="H29" s="175" t="e">
        <f>IF(A29="","",Ermittlung_Pauschale_Einmal!F29)</f>
        <v>#VALUE!</v>
      </c>
      <c r="I29" s="175" t="e">
        <f>IF(A29="","",Ermittlung_Pauschale_Einmal!F29)</f>
        <v>#VALUE!</v>
      </c>
      <c r="J29" s="100" t="e">
        <f>IF(A29="","",IF('MVN-Einmal'!F39="","",'MVN-Einmal'!F39))</f>
        <v>#VALUE!</v>
      </c>
      <c r="K29" s="100" t="e">
        <f t="shared" si="3"/>
        <v>#VALUE!</v>
      </c>
    </row>
    <row r="30" spans="1:11" x14ac:dyDescent="0.2">
      <c r="A30" s="99" t="e">
        <f>IF(Ermittlung_Pauschale_Einmal!F30=0,"",IFERROR(VLOOKUP('MVN-Prozesse'!$K$5,Matrix_Intervention,4,FALSE),"?"))</f>
        <v>#VALUE!</v>
      </c>
      <c r="B30" s="100" t="e">
        <f t="shared" si="1"/>
        <v>#VALUE!</v>
      </c>
      <c r="C30" s="99" t="e">
        <f>IF(A30="","",CONCATENATE("MKP-EB"," / ",'MVN-Prozesse'!$D$7," / ",RIGHT('MVN-Prozesse'!$F$7,2)," / ",ROW()-1))</f>
        <v>#VALUE!</v>
      </c>
      <c r="D30" s="101" t="e">
        <f>IF(A30="","",'MVN-Einmal'!D40)</f>
        <v>#VALUE!</v>
      </c>
      <c r="E30" s="101" t="e">
        <f t="shared" si="2"/>
        <v>#VALUE!</v>
      </c>
      <c r="F30" s="100" t="e">
        <f>IF(A30="","",VLOOKUP('MVN-Prozesse'!$K$5,Matrix_Intervention,7,FALSE))</f>
        <v>#VALUE!</v>
      </c>
      <c r="G30" s="99" t="e">
        <f>IF(A30="","",CONCATENATE(Ermittlung_Pauschale_Einmal!C30,"  x  ","Einmalige Beratungen", " a ",VLOOKUP('MVN-Einmal'!$K$5,Matrix_Intervention,2,FALSE),",00€"))</f>
        <v>#VALUE!</v>
      </c>
      <c r="H30" s="175" t="e">
        <f>IF(A30="","",Ermittlung_Pauschale_Einmal!F30)</f>
        <v>#VALUE!</v>
      </c>
      <c r="I30" s="175" t="e">
        <f>IF(A30="","",Ermittlung_Pauschale_Einmal!F30)</f>
        <v>#VALUE!</v>
      </c>
      <c r="J30" s="100" t="e">
        <f>IF(A30="","",IF('MVN-Einmal'!F40="","",'MVN-Einmal'!F40))</f>
        <v>#VALUE!</v>
      </c>
      <c r="K30" s="100" t="e">
        <f t="shared" si="3"/>
        <v>#VALUE!</v>
      </c>
    </row>
    <row r="31" spans="1:11" x14ac:dyDescent="0.2">
      <c r="A31" s="99" t="e">
        <f>IF(Ermittlung_Pauschale_Einmal!F31=0,"",IFERROR(VLOOKUP('MVN-Prozesse'!$K$5,Matrix_Intervention,4,FALSE),"?"))</f>
        <v>#VALUE!</v>
      </c>
      <c r="B31" s="100" t="e">
        <f t="shared" si="1"/>
        <v>#VALUE!</v>
      </c>
      <c r="C31" s="99" t="e">
        <f>IF(A31="","",CONCATENATE("MKP-EB"," / ",'MVN-Prozesse'!$D$7," / ",RIGHT('MVN-Prozesse'!$F$7,2)," / ",ROW()-1))</f>
        <v>#VALUE!</v>
      </c>
      <c r="D31" s="101" t="e">
        <f>IF(A31="","",'MVN-Einmal'!D41)</f>
        <v>#VALUE!</v>
      </c>
      <c r="E31" s="101" t="e">
        <f t="shared" si="2"/>
        <v>#VALUE!</v>
      </c>
      <c r="F31" s="100" t="e">
        <f>IF(A31="","",VLOOKUP('MVN-Prozesse'!$K$5,Matrix_Intervention,7,FALSE))</f>
        <v>#VALUE!</v>
      </c>
      <c r="G31" s="99" t="e">
        <f>IF(A31="","",CONCATENATE(Ermittlung_Pauschale_Einmal!C31,"  x  ","Einmalige Beratungen", " a ",VLOOKUP('MVN-Einmal'!$K$5,Matrix_Intervention,2,FALSE),",00€"))</f>
        <v>#VALUE!</v>
      </c>
      <c r="H31" s="175" t="e">
        <f>IF(A31="","",Ermittlung_Pauschale_Einmal!F31)</f>
        <v>#VALUE!</v>
      </c>
      <c r="I31" s="175" t="e">
        <f>IF(A31="","",Ermittlung_Pauschale_Einmal!F31)</f>
        <v>#VALUE!</v>
      </c>
      <c r="J31" s="100" t="e">
        <f>IF(A31="","",IF('MVN-Einmal'!F41="","",'MVN-Einmal'!F41))</f>
        <v>#VALUE!</v>
      </c>
      <c r="K31" s="100" t="e">
        <f t="shared" si="3"/>
        <v>#VALUE!</v>
      </c>
    </row>
    <row r="32" spans="1:11" x14ac:dyDescent="0.2">
      <c r="A32" s="99" t="e">
        <f>IF(Ermittlung_Pauschale_Einmal!F32=0,"",IFERROR(VLOOKUP('MVN-Prozesse'!$K$5,Matrix_Intervention,4,FALSE),"?"))</f>
        <v>#VALUE!</v>
      </c>
      <c r="B32" s="100" t="e">
        <f t="shared" si="1"/>
        <v>#VALUE!</v>
      </c>
      <c r="C32" s="99" t="e">
        <f>IF(A32="","",CONCATENATE("MKP-EB"," / ",'MVN-Prozesse'!$D$7," / ",RIGHT('MVN-Prozesse'!$F$7,2)," / ",ROW()-1))</f>
        <v>#VALUE!</v>
      </c>
      <c r="D32" s="101" t="e">
        <f>IF(A32="","",'MVN-Einmal'!D42)</f>
        <v>#VALUE!</v>
      </c>
      <c r="E32" s="101" t="e">
        <f t="shared" si="2"/>
        <v>#VALUE!</v>
      </c>
      <c r="F32" s="100" t="e">
        <f>IF(A32="","",VLOOKUP('MVN-Prozesse'!$K$5,Matrix_Intervention,7,FALSE))</f>
        <v>#VALUE!</v>
      </c>
      <c r="G32" s="99" t="e">
        <f>IF(A32="","",CONCATENATE(Ermittlung_Pauschale_Einmal!C32,"  x  ","Einmalige Beratungen", " a ",VLOOKUP('MVN-Einmal'!$K$5,Matrix_Intervention,2,FALSE),",00€"))</f>
        <v>#VALUE!</v>
      </c>
      <c r="H32" s="175" t="e">
        <f>IF(A32="","",Ermittlung_Pauschale_Einmal!F32)</f>
        <v>#VALUE!</v>
      </c>
      <c r="I32" s="175" t="e">
        <f>IF(A32="","",Ermittlung_Pauschale_Einmal!F32)</f>
        <v>#VALUE!</v>
      </c>
      <c r="J32" s="100" t="e">
        <f>IF(A32="","",IF('MVN-Einmal'!F42="","",'MVN-Einmal'!F42))</f>
        <v>#VALUE!</v>
      </c>
      <c r="K32" s="100" t="e">
        <f t="shared" si="3"/>
        <v>#VALUE!</v>
      </c>
    </row>
    <row r="33" spans="1:10" x14ac:dyDescent="0.2">
      <c r="A33" s="103"/>
      <c r="B33" s="98"/>
      <c r="F33" s="98"/>
      <c r="I33" s="176"/>
      <c r="J33" s="98"/>
    </row>
    <row r="34" spans="1:10" x14ac:dyDescent="0.2">
      <c r="A34" s="103"/>
      <c r="B34" s="98"/>
      <c r="F34" s="98"/>
      <c r="I34" s="176"/>
      <c r="J34" s="98"/>
    </row>
  </sheetData>
  <sheetProtection formatRows="0"/>
  <dataConsolidate/>
  <conditionalFormatting sqref="A2:A32">
    <cfRule type="containsText" dxfId="5" priority="1" operator="containsText" text="C">
      <formula>NOT(ISERROR(SEARCH("C",A2)))</formula>
    </cfRule>
    <cfRule type="containsText" dxfId="4" priority="2" operator="containsText" text="B">
      <formula>NOT(ISERROR(SEARCH("B",A2)))</formula>
    </cfRule>
  </conditionalFormatting>
  <pageMargins left="0.70866141732283472" right="0.70866141732283472" top="0.78740157480314965" bottom="0.78740157480314965" header="0.31496062992125984" footer="0.31496062992125984"/>
  <pageSetup paperSize="9" scale="51" fitToHeight="0" orientation="landscape" r:id="rId1"/>
  <headerFooter>
    <oddFooter>&amp;L&amp;F - &amp;A&amp;CESF_Monats_VN_Beratung_V2_1_181218&amp;R&amp;P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K201"/>
  <sheetViews>
    <sheetView topLeftCell="A47" zoomScale="90" zoomScaleNormal="90" zoomScalePageLayoutView="80" workbookViewId="0">
      <selection activeCell="I82" sqref="I82"/>
    </sheetView>
  </sheetViews>
  <sheetFormatPr baseColWidth="10" defaultRowHeight="14.25" x14ac:dyDescent="0.2"/>
  <cols>
    <col min="1" max="1" width="18.5703125" style="105" customWidth="1"/>
    <col min="2" max="2" width="11" style="102" bestFit="1" customWidth="1"/>
    <col min="3" max="3" width="30.42578125" style="103" bestFit="1" customWidth="1"/>
    <col min="4" max="4" width="13.42578125" style="104" bestFit="1" customWidth="1"/>
    <col min="5" max="5" width="22.28515625" style="104" customWidth="1"/>
    <col min="6" max="6" width="39.85546875" style="104" customWidth="1"/>
    <col min="7" max="7" width="45" style="103" bestFit="1" customWidth="1"/>
    <col min="8" max="8" width="23" style="136" customWidth="1"/>
    <col min="9" max="9" width="21" style="137" customWidth="1"/>
    <col min="10" max="10" width="17.85546875" style="106" bestFit="1" customWidth="1"/>
    <col min="11" max="11" width="19.42578125" style="98" bestFit="1" customWidth="1"/>
    <col min="12" max="13" width="15.7109375" style="98" customWidth="1"/>
    <col min="14" max="16384" width="11.42578125" style="98"/>
  </cols>
  <sheetData>
    <row r="1" spans="1:11" ht="34.5" customHeight="1" thickBot="1" x14ac:dyDescent="0.25">
      <c r="A1" s="94" t="s">
        <v>30</v>
      </c>
      <c r="B1" s="95" t="s">
        <v>32</v>
      </c>
      <c r="C1" s="114" t="s">
        <v>33</v>
      </c>
      <c r="D1" s="96" t="s">
        <v>34</v>
      </c>
      <c r="E1" s="96" t="s">
        <v>35</v>
      </c>
      <c r="F1" s="95" t="s">
        <v>36</v>
      </c>
      <c r="G1" s="114" t="s">
        <v>37</v>
      </c>
      <c r="H1" s="134" t="s">
        <v>38</v>
      </c>
      <c r="I1" s="134" t="s">
        <v>39</v>
      </c>
      <c r="J1" s="95" t="s">
        <v>40</v>
      </c>
      <c r="K1" s="97" t="s">
        <v>41</v>
      </c>
    </row>
    <row r="2" spans="1:11" s="102" customFormat="1" x14ac:dyDescent="0.2">
      <c r="A2" s="99" t="e">
        <f>IF(Ermittlung_Pauschale_Prozesse!F2=0,"",IFERROR(VLOOKUP('MVN-Prozesse'!$K$5,Matrix_Intervention,4,FALSE),"?"))</f>
        <v>#VALUE!</v>
      </c>
      <c r="B2" s="100" t="e">
        <f>IF(A2="","","ZE")</f>
        <v>#VALUE!</v>
      </c>
      <c r="C2" s="99" t="e">
        <f>IF(A2="","",CONCATENATE('MVN-Prozesse'!C12," / MKP-PB"," / ",'MVN-Prozesse'!$D$7," / ",RIGHT('MVN-Prozesse'!$F$7,2)," / ",ROW()-1))</f>
        <v>#VALUE!</v>
      </c>
      <c r="D2" s="101" t="e">
        <f t="shared" ref="D2:D65" si="0">IF(A2="","",Monatsende)</f>
        <v>#VALUE!</v>
      </c>
      <c r="E2" s="101" t="e">
        <f t="shared" ref="E2:E65" si="1">IF(A2="","",Monatsende)</f>
        <v>#VALUE!</v>
      </c>
      <c r="F2" s="100" t="e">
        <f>IF(A2="","",VLOOKUP('MVN-Prozesse'!$K$5,Matrix_Intervention,7,FALSE))</f>
        <v>#VALUE!</v>
      </c>
      <c r="G2" s="99" t="e">
        <f>IF(A2="","",CONCATENATE(Ermittlung_Pauschale_Prozesse!C2,"  x  ","Beratungskontakte in Prozessen", " a ",VLOOKUP('MVN-Einmal'!$K$5,Matrix_Intervention,2,FALSE),",00€"))</f>
        <v>#VALUE!</v>
      </c>
      <c r="H2" s="135" t="e">
        <f>IF(A2="","",Ermittlung_Pauschale_Prozesse!F2)</f>
        <v>#VALUE!</v>
      </c>
      <c r="I2" s="135" t="e">
        <f>IF(A2="","",Ermittlung_Pauschale_Prozesse!F2)</f>
        <v>#VALUE!</v>
      </c>
      <c r="J2" s="100" t="e">
        <f>IF(A2="","",IF('MVN-Prozesse'!F12="","",'MVN-Prozesse'!F12))</f>
        <v>#VALUE!</v>
      </c>
      <c r="K2" s="100" t="e">
        <f>IF(A2="","","0")</f>
        <v>#VALUE!</v>
      </c>
    </row>
    <row r="3" spans="1:11" x14ac:dyDescent="0.2">
      <c r="A3" s="99" t="e">
        <f>IF(Ermittlung_Pauschale_Prozesse!F3=0,"",IFERROR(VLOOKUP('MVN-Prozesse'!$K$5,Matrix_Intervention,4,FALSE),"?"))</f>
        <v>#VALUE!</v>
      </c>
      <c r="B3" s="100" t="e">
        <f t="shared" ref="B3:B66" si="2">IF(A3="","","ZE")</f>
        <v>#VALUE!</v>
      </c>
      <c r="C3" s="99" t="e">
        <f>IF(A3="","",CONCATENATE('MVN-Prozesse'!C13," / MKP-PB"," / ",'MVN-Prozesse'!$D$7," / ",RIGHT('MVN-Prozesse'!$F$7,2)," / ",ROW()-1))</f>
        <v>#VALUE!</v>
      </c>
      <c r="D3" s="101" t="e">
        <f t="shared" si="0"/>
        <v>#VALUE!</v>
      </c>
      <c r="E3" s="101" t="e">
        <f t="shared" si="1"/>
        <v>#VALUE!</v>
      </c>
      <c r="F3" s="100" t="e">
        <f>IF(A3="","",VLOOKUP('MVN-Prozesse'!$K$5,Matrix_Intervention,7,FALSE))</f>
        <v>#VALUE!</v>
      </c>
      <c r="G3" s="99" t="e">
        <f>IF(A3="","",CONCATENATE(Ermittlung_Pauschale_Prozesse!C3,"  x  ","Beratungskontakte in Prozessen", " a ",VLOOKUP('MVN-Einmal'!$K$5,Matrix_Intervention,2,FALSE),",00€"))</f>
        <v>#VALUE!</v>
      </c>
      <c r="H3" s="135" t="e">
        <f>IF(A3="","",Ermittlung_Pauschale_Prozesse!F3)</f>
        <v>#VALUE!</v>
      </c>
      <c r="I3" s="135" t="e">
        <f>IF(A3="","",Ermittlung_Pauschale_Prozesse!F3)</f>
        <v>#VALUE!</v>
      </c>
      <c r="J3" s="100" t="e">
        <f>IF(A3="","",IF('MVN-Prozesse'!F13="","",'MVN-Prozesse'!F13))</f>
        <v>#VALUE!</v>
      </c>
      <c r="K3" s="100" t="e">
        <f t="shared" ref="K3:K66" si="3">IF(A3="","","0")</f>
        <v>#VALUE!</v>
      </c>
    </row>
    <row r="4" spans="1:11" x14ac:dyDescent="0.2">
      <c r="A4" s="99" t="e">
        <f>IF(Ermittlung_Pauschale_Prozesse!F4=0,"",IFERROR(VLOOKUP('MVN-Prozesse'!$K$5,Matrix_Intervention,4,FALSE),"?"))</f>
        <v>#VALUE!</v>
      </c>
      <c r="B4" s="100" t="e">
        <f t="shared" si="2"/>
        <v>#VALUE!</v>
      </c>
      <c r="C4" s="99" t="e">
        <f>IF(A4="","",CONCATENATE('MVN-Prozesse'!C14," / MKP-PB"," / ",'MVN-Prozesse'!$D$7," / ",RIGHT('MVN-Prozesse'!$F$7,2)," / ",ROW()-1))</f>
        <v>#VALUE!</v>
      </c>
      <c r="D4" s="101" t="e">
        <f t="shared" si="0"/>
        <v>#VALUE!</v>
      </c>
      <c r="E4" s="101" t="e">
        <f t="shared" si="1"/>
        <v>#VALUE!</v>
      </c>
      <c r="F4" s="100" t="e">
        <f>IF(A4="","",VLOOKUP('MVN-Prozesse'!$K$5,Matrix_Intervention,7,FALSE))</f>
        <v>#VALUE!</v>
      </c>
      <c r="G4" s="99" t="e">
        <f>IF(A4="","",CONCATENATE(Ermittlung_Pauschale_Prozesse!C4,"  x  ","Beratungskontakte in Prozessen", " a ",VLOOKUP('MVN-Einmal'!$K$5,Matrix_Intervention,2,FALSE),",00€"))</f>
        <v>#VALUE!</v>
      </c>
      <c r="H4" s="135" t="e">
        <f>IF(A4="","",Ermittlung_Pauschale_Prozesse!F4)</f>
        <v>#VALUE!</v>
      </c>
      <c r="I4" s="135" t="e">
        <f>IF(A4="","",Ermittlung_Pauschale_Prozesse!F4)</f>
        <v>#VALUE!</v>
      </c>
      <c r="J4" s="100" t="e">
        <f>IF(A4="","",IF('MVN-Prozesse'!F14="","",'MVN-Prozesse'!F14))</f>
        <v>#VALUE!</v>
      </c>
      <c r="K4" s="100" t="e">
        <f t="shared" si="3"/>
        <v>#VALUE!</v>
      </c>
    </row>
    <row r="5" spans="1:11" x14ac:dyDescent="0.2">
      <c r="A5" s="99" t="e">
        <f>IF(Ermittlung_Pauschale_Prozesse!F5=0,"",IFERROR(VLOOKUP('MVN-Prozesse'!$K$5,Matrix_Intervention,4,FALSE),"?"))</f>
        <v>#VALUE!</v>
      </c>
      <c r="B5" s="100" t="e">
        <f t="shared" si="2"/>
        <v>#VALUE!</v>
      </c>
      <c r="C5" s="99" t="e">
        <f>IF(A5="","",CONCATENATE('MVN-Prozesse'!C15," / MKP-PB"," / ",'MVN-Prozesse'!$D$7," / ",RIGHT('MVN-Prozesse'!$F$7,2)," / ",ROW()-1))</f>
        <v>#VALUE!</v>
      </c>
      <c r="D5" s="101" t="e">
        <f t="shared" si="0"/>
        <v>#VALUE!</v>
      </c>
      <c r="E5" s="101" t="e">
        <f t="shared" si="1"/>
        <v>#VALUE!</v>
      </c>
      <c r="F5" s="100" t="e">
        <f>IF(A5="","",VLOOKUP('MVN-Prozesse'!$K$5,Matrix_Intervention,7,FALSE))</f>
        <v>#VALUE!</v>
      </c>
      <c r="G5" s="99" t="e">
        <f>IF(A5="","",CONCATENATE(Ermittlung_Pauschale_Prozesse!C5,"  x  ","Beratungskontakte in Prozessen", " a ",VLOOKUP('MVN-Einmal'!$K$5,Matrix_Intervention,2,FALSE),",00€"))</f>
        <v>#VALUE!</v>
      </c>
      <c r="H5" s="135" t="e">
        <f>IF(A5="","",Ermittlung_Pauschale_Prozesse!F5)</f>
        <v>#VALUE!</v>
      </c>
      <c r="I5" s="135" t="e">
        <f>IF(A5="","",Ermittlung_Pauschale_Prozesse!F5)</f>
        <v>#VALUE!</v>
      </c>
      <c r="J5" s="100" t="e">
        <f>IF(A5="","",IF('MVN-Prozesse'!F15="","",'MVN-Prozesse'!F15))</f>
        <v>#VALUE!</v>
      </c>
      <c r="K5" s="100" t="e">
        <f t="shared" si="3"/>
        <v>#VALUE!</v>
      </c>
    </row>
    <row r="6" spans="1:11" x14ac:dyDescent="0.2">
      <c r="A6" s="99" t="e">
        <f>IF(Ermittlung_Pauschale_Prozesse!F6=0,"",IFERROR(VLOOKUP('MVN-Prozesse'!$K$5,Matrix_Intervention,4,FALSE),"?"))</f>
        <v>#VALUE!</v>
      </c>
      <c r="B6" s="100" t="e">
        <f t="shared" si="2"/>
        <v>#VALUE!</v>
      </c>
      <c r="C6" s="99" t="e">
        <f>IF(A6="","",CONCATENATE('MVN-Prozesse'!C16," / MKP-PB"," / ",'MVN-Prozesse'!$D$7," / ",RIGHT('MVN-Prozesse'!$F$7,2)," / ",ROW()-1))</f>
        <v>#VALUE!</v>
      </c>
      <c r="D6" s="101" t="e">
        <f t="shared" si="0"/>
        <v>#VALUE!</v>
      </c>
      <c r="E6" s="101" t="e">
        <f t="shared" si="1"/>
        <v>#VALUE!</v>
      </c>
      <c r="F6" s="100" t="e">
        <f>IF(A6="","",VLOOKUP('MVN-Prozesse'!$K$5,Matrix_Intervention,7,FALSE))</f>
        <v>#VALUE!</v>
      </c>
      <c r="G6" s="99" t="e">
        <f>IF(A6="","",CONCATENATE(Ermittlung_Pauschale_Prozesse!C6,"  x  ","Beratungskontakte in Prozessen", " a ",VLOOKUP('MVN-Einmal'!$K$5,Matrix_Intervention,2,FALSE),",00€"))</f>
        <v>#VALUE!</v>
      </c>
      <c r="H6" s="135" t="e">
        <f>IF(A6="","",Ermittlung_Pauschale_Prozesse!F6)</f>
        <v>#VALUE!</v>
      </c>
      <c r="I6" s="135" t="e">
        <f>IF(A6="","",Ermittlung_Pauschale_Prozesse!F6)</f>
        <v>#VALUE!</v>
      </c>
      <c r="J6" s="100" t="e">
        <f>IF(A6="","",IF('MVN-Prozesse'!F16="","",'MVN-Prozesse'!F16))</f>
        <v>#VALUE!</v>
      </c>
      <c r="K6" s="100" t="e">
        <f t="shared" si="3"/>
        <v>#VALUE!</v>
      </c>
    </row>
    <row r="7" spans="1:11" x14ac:dyDescent="0.2">
      <c r="A7" s="99" t="e">
        <f>IF(Ermittlung_Pauschale_Prozesse!F7=0,"",IFERROR(VLOOKUP('MVN-Prozesse'!$K$5,Matrix_Intervention,4,FALSE),"?"))</f>
        <v>#VALUE!</v>
      </c>
      <c r="B7" s="100" t="e">
        <f t="shared" si="2"/>
        <v>#VALUE!</v>
      </c>
      <c r="C7" s="99" t="e">
        <f>IF(A7="","",CONCATENATE('MVN-Prozesse'!C17," / MKP-PB"," / ",'MVN-Prozesse'!$D$7," / ",RIGHT('MVN-Prozesse'!$F$7,2)," / ",ROW()-1))</f>
        <v>#VALUE!</v>
      </c>
      <c r="D7" s="101" t="e">
        <f t="shared" si="0"/>
        <v>#VALUE!</v>
      </c>
      <c r="E7" s="101" t="e">
        <f t="shared" si="1"/>
        <v>#VALUE!</v>
      </c>
      <c r="F7" s="100" t="e">
        <f>IF(A7="","",VLOOKUP('MVN-Prozesse'!$K$5,Matrix_Intervention,7,FALSE))</f>
        <v>#VALUE!</v>
      </c>
      <c r="G7" s="99" t="e">
        <f>IF(A7="","",CONCATENATE(Ermittlung_Pauschale_Prozesse!C7,"  x  ","Beratungskontakte in Prozessen", " a ",VLOOKUP('MVN-Einmal'!$K$5,Matrix_Intervention,2,FALSE),",00€"))</f>
        <v>#VALUE!</v>
      </c>
      <c r="H7" s="135" t="e">
        <f>IF(A7="","",Ermittlung_Pauschale_Prozesse!F7)</f>
        <v>#VALUE!</v>
      </c>
      <c r="I7" s="135" t="e">
        <f>IF(A7="","",Ermittlung_Pauschale_Prozesse!F7)</f>
        <v>#VALUE!</v>
      </c>
      <c r="J7" s="100" t="e">
        <f>IF(A7="","",IF('MVN-Prozesse'!F17="","",'MVN-Prozesse'!F17))</f>
        <v>#VALUE!</v>
      </c>
      <c r="K7" s="100" t="e">
        <f t="shared" si="3"/>
        <v>#VALUE!</v>
      </c>
    </row>
    <row r="8" spans="1:11" x14ac:dyDescent="0.2">
      <c r="A8" s="99" t="e">
        <f>IF(Ermittlung_Pauschale_Prozesse!F8=0,"",IFERROR(VLOOKUP('MVN-Prozesse'!$K$5,Matrix_Intervention,4,FALSE),"?"))</f>
        <v>#VALUE!</v>
      </c>
      <c r="B8" s="100" t="e">
        <f t="shared" si="2"/>
        <v>#VALUE!</v>
      </c>
      <c r="C8" s="99" t="e">
        <f>IF(A8="","",CONCATENATE('MVN-Prozesse'!C18," / MKP-PB"," / ",'MVN-Prozesse'!$D$7," / ",RIGHT('MVN-Prozesse'!$F$7,2)," / ",ROW()-1))</f>
        <v>#VALUE!</v>
      </c>
      <c r="D8" s="101" t="e">
        <f t="shared" si="0"/>
        <v>#VALUE!</v>
      </c>
      <c r="E8" s="101" t="e">
        <f t="shared" si="1"/>
        <v>#VALUE!</v>
      </c>
      <c r="F8" s="100" t="e">
        <f>IF(A8="","",VLOOKUP('MVN-Prozesse'!$K$5,Matrix_Intervention,7,FALSE))</f>
        <v>#VALUE!</v>
      </c>
      <c r="G8" s="99" t="e">
        <f>IF(A8="","",CONCATENATE(Ermittlung_Pauschale_Prozesse!C8,"  x  ","Beratungskontakte in Prozessen", " a ",VLOOKUP('MVN-Einmal'!$K$5,Matrix_Intervention,2,FALSE),",00€"))</f>
        <v>#VALUE!</v>
      </c>
      <c r="H8" s="135" t="e">
        <f>IF(A8="","",Ermittlung_Pauschale_Prozesse!F8)</f>
        <v>#VALUE!</v>
      </c>
      <c r="I8" s="135" t="e">
        <f>IF(A8="","",Ermittlung_Pauschale_Prozesse!F8)</f>
        <v>#VALUE!</v>
      </c>
      <c r="J8" s="100" t="e">
        <f>IF(A8="","",IF('MVN-Prozesse'!F18="","",'MVN-Prozesse'!F18))</f>
        <v>#VALUE!</v>
      </c>
      <c r="K8" s="100" t="e">
        <f t="shared" si="3"/>
        <v>#VALUE!</v>
      </c>
    </row>
    <row r="9" spans="1:11" x14ac:dyDescent="0.2">
      <c r="A9" s="99" t="e">
        <f>IF(Ermittlung_Pauschale_Prozesse!F9=0,"",IFERROR(VLOOKUP('MVN-Prozesse'!$K$5,Matrix_Intervention,4,FALSE),"?"))</f>
        <v>#VALUE!</v>
      </c>
      <c r="B9" s="100" t="e">
        <f t="shared" si="2"/>
        <v>#VALUE!</v>
      </c>
      <c r="C9" s="99" t="e">
        <f>IF(A9="","",CONCATENATE('MVN-Prozesse'!C19," / MKP-PB"," / ",'MVN-Prozesse'!$D$7," / ",RIGHT('MVN-Prozesse'!$F$7,2)," / ",ROW()-1))</f>
        <v>#VALUE!</v>
      </c>
      <c r="D9" s="101" t="e">
        <f t="shared" si="0"/>
        <v>#VALUE!</v>
      </c>
      <c r="E9" s="101" t="e">
        <f t="shared" si="1"/>
        <v>#VALUE!</v>
      </c>
      <c r="F9" s="100" t="e">
        <f>IF(A9="","",VLOOKUP('MVN-Prozesse'!$K$5,Matrix_Intervention,7,FALSE))</f>
        <v>#VALUE!</v>
      </c>
      <c r="G9" s="99" t="e">
        <f>IF(A9="","",CONCATENATE(Ermittlung_Pauschale_Prozesse!C9,"  x  ","Beratungskontakte in Prozessen", " a ",VLOOKUP('MVN-Einmal'!$K$5,Matrix_Intervention,2,FALSE),",00€"))</f>
        <v>#VALUE!</v>
      </c>
      <c r="H9" s="135" t="e">
        <f>IF(A9="","",Ermittlung_Pauschale_Prozesse!F9)</f>
        <v>#VALUE!</v>
      </c>
      <c r="I9" s="135" t="e">
        <f>IF(A9="","",Ermittlung_Pauschale_Prozesse!F9)</f>
        <v>#VALUE!</v>
      </c>
      <c r="J9" s="100" t="e">
        <f>IF(A9="","",IF('MVN-Prozesse'!F19="","",'MVN-Prozesse'!F19))</f>
        <v>#VALUE!</v>
      </c>
      <c r="K9" s="100" t="e">
        <f t="shared" si="3"/>
        <v>#VALUE!</v>
      </c>
    </row>
    <row r="10" spans="1:11" x14ac:dyDescent="0.2">
      <c r="A10" s="99" t="e">
        <f>IF(Ermittlung_Pauschale_Prozesse!F10=0,"",IFERROR(VLOOKUP('MVN-Prozesse'!$K$5,Matrix_Intervention,4,FALSE),"?"))</f>
        <v>#VALUE!</v>
      </c>
      <c r="B10" s="100" t="e">
        <f t="shared" si="2"/>
        <v>#VALUE!</v>
      </c>
      <c r="C10" s="99" t="e">
        <f>IF(A10="","",CONCATENATE('MVN-Prozesse'!C20," / MKP-PB"," / ",'MVN-Prozesse'!$D$7," / ",RIGHT('MVN-Prozesse'!$F$7,2)," / ",ROW()-1))</f>
        <v>#VALUE!</v>
      </c>
      <c r="D10" s="101" t="e">
        <f t="shared" si="0"/>
        <v>#VALUE!</v>
      </c>
      <c r="E10" s="101" t="e">
        <f t="shared" si="1"/>
        <v>#VALUE!</v>
      </c>
      <c r="F10" s="100" t="e">
        <f>IF(A10="","",VLOOKUP('MVN-Prozesse'!$K$5,Matrix_Intervention,7,FALSE))</f>
        <v>#VALUE!</v>
      </c>
      <c r="G10" s="99" t="e">
        <f>IF(A10="","",CONCATENATE(Ermittlung_Pauschale_Prozesse!C10,"  x  ","Beratungskontakte in Prozessen", " a ",VLOOKUP('MVN-Einmal'!$K$5,Matrix_Intervention,2,FALSE),",00€"))</f>
        <v>#VALUE!</v>
      </c>
      <c r="H10" s="135" t="e">
        <f>IF(A10="","",Ermittlung_Pauschale_Prozesse!F10)</f>
        <v>#VALUE!</v>
      </c>
      <c r="I10" s="135" t="e">
        <f>IF(A10="","",Ermittlung_Pauschale_Prozesse!F10)</f>
        <v>#VALUE!</v>
      </c>
      <c r="J10" s="100" t="e">
        <f>IF(A10="","",IF('MVN-Prozesse'!F20="","",'MVN-Prozesse'!F20))</f>
        <v>#VALUE!</v>
      </c>
      <c r="K10" s="100" t="e">
        <f t="shared" si="3"/>
        <v>#VALUE!</v>
      </c>
    </row>
    <row r="11" spans="1:11" x14ac:dyDescent="0.2">
      <c r="A11" s="99" t="e">
        <f>IF(Ermittlung_Pauschale_Prozesse!F11=0,"",IFERROR(VLOOKUP('MVN-Prozesse'!$K$5,Matrix_Intervention,4,FALSE),"?"))</f>
        <v>#VALUE!</v>
      </c>
      <c r="B11" s="100" t="e">
        <f t="shared" si="2"/>
        <v>#VALUE!</v>
      </c>
      <c r="C11" s="99" t="e">
        <f>IF(A11="","",CONCATENATE('MVN-Prozesse'!C21," / MKP-PB"," / ",'MVN-Prozesse'!$D$7," / ",RIGHT('MVN-Prozesse'!$F$7,2)," / ",ROW()-1))</f>
        <v>#VALUE!</v>
      </c>
      <c r="D11" s="101" t="e">
        <f t="shared" si="0"/>
        <v>#VALUE!</v>
      </c>
      <c r="E11" s="101" t="e">
        <f t="shared" si="1"/>
        <v>#VALUE!</v>
      </c>
      <c r="F11" s="100" t="e">
        <f>IF(A11="","",VLOOKUP('MVN-Prozesse'!$K$5,Matrix_Intervention,7,FALSE))</f>
        <v>#VALUE!</v>
      </c>
      <c r="G11" s="99" t="e">
        <f>IF(A11="","",CONCATENATE(Ermittlung_Pauschale_Prozesse!C11,"  x  ","Beratungskontakte in Prozessen", " a ",VLOOKUP('MVN-Einmal'!$K$5,Matrix_Intervention,2,FALSE),",00€"))</f>
        <v>#VALUE!</v>
      </c>
      <c r="H11" s="135" t="e">
        <f>IF(A11="","",Ermittlung_Pauschale_Prozesse!F11)</f>
        <v>#VALUE!</v>
      </c>
      <c r="I11" s="135" t="e">
        <f>IF(A11="","",Ermittlung_Pauschale_Prozesse!F11)</f>
        <v>#VALUE!</v>
      </c>
      <c r="J11" s="100" t="e">
        <f>IF(A11="","",IF('MVN-Prozesse'!F21="","",'MVN-Prozesse'!F21))</f>
        <v>#VALUE!</v>
      </c>
      <c r="K11" s="100" t="e">
        <f t="shared" si="3"/>
        <v>#VALUE!</v>
      </c>
    </row>
    <row r="12" spans="1:11" x14ac:dyDescent="0.2">
      <c r="A12" s="99" t="e">
        <f>IF(Ermittlung_Pauschale_Prozesse!F12=0,"",IFERROR(VLOOKUP('MVN-Prozesse'!$K$5,Matrix_Intervention,4,FALSE),"?"))</f>
        <v>#VALUE!</v>
      </c>
      <c r="B12" s="100" t="e">
        <f t="shared" si="2"/>
        <v>#VALUE!</v>
      </c>
      <c r="C12" s="99" t="e">
        <f>IF(A12="","",CONCATENATE('MVN-Prozesse'!C22," / MKP-PB"," / ",'MVN-Prozesse'!$D$7," / ",RIGHT('MVN-Prozesse'!$F$7,2)," / ",ROW()-1))</f>
        <v>#VALUE!</v>
      </c>
      <c r="D12" s="101" t="e">
        <f t="shared" si="0"/>
        <v>#VALUE!</v>
      </c>
      <c r="E12" s="101" t="e">
        <f t="shared" si="1"/>
        <v>#VALUE!</v>
      </c>
      <c r="F12" s="100" t="e">
        <f>IF(A12="","",VLOOKUP('MVN-Prozesse'!$K$5,Matrix_Intervention,7,FALSE))</f>
        <v>#VALUE!</v>
      </c>
      <c r="G12" s="99" t="e">
        <f>IF(A12="","",CONCATENATE(Ermittlung_Pauschale_Prozesse!C12,"  x  ","Beratungskontakte in Prozessen", " a ",VLOOKUP('MVN-Einmal'!$K$5,Matrix_Intervention,2,FALSE),",00€"))</f>
        <v>#VALUE!</v>
      </c>
      <c r="H12" s="135" t="e">
        <f>IF(A12="","",Ermittlung_Pauschale_Prozesse!F12)</f>
        <v>#VALUE!</v>
      </c>
      <c r="I12" s="135" t="e">
        <f>IF(A12="","",Ermittlung_Pauschale_Prozesse!F12)</f>
        <v>#VALUE!</v>
      </c>
      <c r="J12" s="100" t="e">
        <f>IF(A12="","",IF('MVN-Prozesse'!F22="","",'MVN-Prozesse'!F22))</f>
        <v>#VALUE!</v>
      </c>
      <c r="K12" s="100" t="e">
        <f t="shared" si="3"/>
        <v>#VALUE!</v>
      </c>
    </row>
    <row r="13" spans="1:11" x14ac:dyDescent="0.2">
      <c r="A13" s="99" t="e">
        <f>IF(Ermittlung_Pauschale_Prozesse!F13=0,"",IFERROR(VLOOKUP('MVN-Prozesse'!$K$5,Matrix_Intervention,4,FALSE),"?"))</f>
        <v>#VALUE!</v>
      </c>
      <c r="B13" s="100" t="e">
        <f t="shared" si="2"/>
        <v>#VALUE!</v>
      </c>
      <c r="C13" s="99" t="e">
        <f>IF(A13="","",CONCATENATE('MVN-Prozesse'!C23," / MKP-PB"," / ",'MVN-Prozesse'!$D$7," / ",RIGHT('MVN-Prozesse'!$F$7,2)," / ",ROW()-1))</f>
        <v>#VALUE!</v>
      </c>
      <c r="D13" s="101" t="e">
        <f t="shared" si="0"/>
        <v>#VALUE!</v>
      </c>
      <c r="E13" s="101" t="e">
        <f t="shared" si="1"/>
        <v>#VALUE!</v>
      </c>
      <c r="F13" s="100" t="e">
        <f>IF(A13="","",VLOOKUP('MVN-Prozesse'!$K$5,Matrix_Intervention,7,FALSE))</f>
        <v>#VALUE!</v>
      </c>
      <c r="G13" s="99" t="e">
        <f>IF(A13="","",CONCATENATE(Ermittlung_Pauschale_Prozesse!C13,"  x  ","Beratungskontakte in Prozessen", " a ",VLOOKUP('MVN-Einmal'!$K$5,Matrix_Intervention,2,FALSE),",00€"))</f>
        <v>#VALUE!</v>
      </c>
      <c r="H13" s="135" t="e">
        <f>IF(A13="","",Ermittlung_Pauschale_Prozesse!F13)</f>
        <v>#VALUE!</v>
      </c>
      <c r="I13" s="135" t="e">
        <f>IF(A13="","",Ermittlung_Pauschale_Prozesse!F13)</f>
        <v>#VALUE!</v>
      </c>
      <c r="J13" s="100" t="e">
        <f>IF(A13="","",IF('MVN-Prozesse'!F23="","",'MVN-Prozesse'!F23))</f>
        <v>#VALUE!</v>
      </c>
      <c r="K13" s="100" t="e">
        <f t="shared" si="3"/>
        <v>#VALUE!</v>
      </c>
    </row>
    <row r="14" spans="1:11" x14ac:dyDescent="0.2">
      <c r="A14" s="99" t="e">
        <f>IF(Ermittlung_Pauschale_Prozesse!F14=0,"",IFERROR(VLOOKUP('MVN-Prozesse'!$K$5,Matrix_Intervention,4,FALSE),"?"))</f>
        <v>#VALUE!</v>
      </c>
      <c r="B14" s="100" t="e">
        <f t="shared" si="2"/>
        <v>#VALUE!</v>
      </c>
      <c r="C14" s="99" t="e">
        <f>IF(A14="","",CONCATENATE('MVN-Prozesse'!C24," / MKP-PB"," / ",'MVN-Prozesse'!$D$7," / ",RIGHT('MVN-Prozesse'!$F$7,2)," / ",ROW()-1))</f>
        <v>#VALUE!</v>
      </c>
      <c r="D14" s="101" t="e">
        <f t="shared" si="0"/>
        <v>#VALUE!</v>
      </c>
      <c r="E14" s="101" t="e">
        <f t="shared" si="1"/>
        <v>#VALUE!</v>
      </c>
      <c r="F14" s="100" t="e">
        <f>IF(A14="","",VLOOKUP('MVN-Prozesse'!$K$5,Matrix_Intervention,7,FALSE))</f>
        <v>#VALUE!</v>
      </c>
      <c r="G14" s="99" t="e">
        <f>IF(A14="","",CONCATENATE(Ermittlung_Pauschale_Prozesse!C14,"  x  ","Beratungskontakte in Prozessen", " a ",VLOOKUP('MVN-Einmal'!$K$5,Matrix_Intervention,2,FALSE),",00€"))</f>
        <v>#VALUE!</v>
      </c>
      <c r="H14" s="135" t="e">
        <f>IF(A14="","",Ermittlung_Pauschale_Prozesse!F14)</f>
        <v>#VALUE!</v>
      </c>
      <c r="I14" s="135" t="e">
        <f>IF(A14="","",Ermittlung_Pauschale_Prozesse!F14)</f>
        <v>#VALUE!</v>
      </c>
      <c r="J14" s="100" t="e">
        <f>IF(A14="","",IF('MVN-Prozesse'!F24="","",'MVN-Prozesse'!F24))</f>
        <v>#VALUE!</v>
      </c>
      <c r="K14" s="100" t="e">
        <f t="shared" si="3"/>
        <v>#VALUE!</v>
      </c>
    </row>
    <row r="15" spans="1:11" x14ac:dyDescent="0.2">
      <c r="A15" s="99" t="e">
        <f>IF(Ermittlung_Pauschale_Prozesse!F15=0,"",IFERROR(VLOOKUP('MVN-Prozesse'!$K$5,Matrix_Intervention,4,FALSE),"?"))</f>
        <v>#VALUE!</v>
      </c>
      <c r="B15" s="100" t="e">
        <f t="shared" si="2"/>
        <v>#VALUE!</v>
      </c>
      <c r="C15" s="99" t="e">
        <f>IF(A15="","",CONCATENATE('MVN-Prozesse'!C25," / MKP-PB"," / ",'MVN-Prozesse'!$D$7," / ",RIGHT('MVN-Prozesse'!$F$7,2)," / ",ROW()-1))</f>
        <v>#VALUE!</v>
      </c>
      <c r="D15" s="101" t="e">
        <f t="shared" si="0"/>
        <v>#VALUE!</v>
      </c>
      <c r="E15" s="101" t="e">
        <f t="shared" si="1"/>
        <v>#VALUE!</v>
      </c>
      <c r="F15" s="100" t="e">
        <f>IF(A15="","",VLOOKUP('MVN-Prozesse'!$K$5,Matrix_Intervention,7,FALSE))</f>
        <v>#VALUE!</v>
      </c>
      <c r="G15" s="99" t="e">
        <f>IF(A15="","",CONCATENATE(Ermittlung_Pauschale_Prozesse!C15,"  x  ","Beratungskontakte in Prozessen", " a ",VLOOKUP('MVN-Einmal'!$K$5,Matrix_Intervention,2,FALSE),",00€"))</f>
        <v>#VALUE!</v>
      </c>
      <c r="H15" s="135" t="e">
        <f>IF(A15="","",Ermittlung_Pauschale_Prozesse!F15)</f>
        <v>#VALUE!</v>
      </c>
      <c r="I15" s="135" t="e">
        <f>IF(A15="","",Ermittlung_Pauschale_Prozesse!F15)</f>
        <v>#VALUE!</v>
      </c>
      <c r="J15" s="100" t="e">
        <f>IF(A15="","",IF('MVN-Prozesse'!F25="","",'MVN-Prozesse'!F25))</f>
        <v>#VALUE!</v>
      </c>
      <c r="K15" s="100" t="e">
        <f t="shared" si="3"/>
        <v>#VALUE!</v>
      </c>
    </row>
    <row r="16" spans="1:11" x14ac:dyDescent="0.2">
      <c r="A16" s="99" t="e">
        <f>IF(Ermittlung_Pauschale_Prozesse!F16=0,"",IFERROR(VLOOKUP('MVN-Prozesse'!$K$5,Matrix_Intervention,4,FALSE),"?"))</f>
        <v>#VALUE!</v>
      </c>
      <c r="B16" s="100" t="e">
        <f t="shared" si="2"/>
        <v>#VALUE!</v>
      </c>
      <c r="C16" s="99" t="e">
        <f>IF(A16="","",CONCATENATE('MVN-Prozesse'!C26," / MKP-PB"," / ",'MVN-Prozesse'!$D$7," / ",RIGHT('MVN-Prozesse'!$F$7,2)," / ",ROW()-1))</f>
        <v>#VALUE!</v>
      </c>
      <c r="D16" s="101" t="e">
        <f t="shared" si="0"/>
        <v>#VALUE!</v>
      </c>
      <c r="E16" s="101" t="e">
        <f t="shared" si="1"/>
        <v>#VALUE!</v>
      </c>
      <c r="F16" s="100" t="e">
        <f>IF(A16="","",VLOOKUP('MVN-Prozesse'!$K$5,Matrix_Intervention,7,FALSE))</f>
        <v>#VALUE!</v>
      </c>
      <c r="G16" s="99" t="e">
        <f>IF(A16="","",CONCATENATE(Ermittlung_Pauschale_Prozesse!C16,"  x  ","Beratungskontakte in Prozessen", " a ",VLOOKUP('MVN-Einmal'!$K$5,Matrix_Intervention,2,FALSE),",00€"))</f>
        <v>#VALUE!</v>
      </c>
      <c r="H16" s="135" t="e">
        <f>IF(A16="","",Ermittlung_Pauschale_Prozesse!F16)</f>
        <v>#VALUE!</v>
      </c>
      <c r="I16" s="135" t="e">
        <f>IF(A16="","",Ermittlung_Pauschale_Prozesse!F16)</f>
        <v>#VALUE!</v>
      </c>
      <c r="J16" s="100" t="e">
        <f>IF(A16="","",IF('MVN-Prozesse'!F26="","",'MVN-Prozesse'!F26))</f>
        <v>#VALUE!</v>
      </c>
      <c r="K16" s="100" t="e">
        <f t="shared" si="3"/>
        <v>#VALUE!</v>
      </c>
    </row>
    <row r="17" spans="1:11" x14ac:dyDescent="0.2">
      <c r="A17" s="99" t="e">
        <f>IF(Ermittlung_Pauschale_Prozesse!F17=0,"",IFERROR(VLOOKUP('MVN-Prozesse'!$K$5,Matrix_Intervention,4,FALSE),"?"))</f>
        <v>#VALUE!</v>
      </c>
      <c r="B17" s="100" t="e">
        <f t="shared" si="2"/>
        <v>#VALUE!</v>
      </c>
      <c r="C17" s="99" t="e">
        <f>IF(A17="","",CONCATENATE('MVN-Prozesse'!C27," / MKP-PB"," / ",'MVN-Prozesse'!$D$7," / ",RIGHT('MVN-Prozesse'!$F$7,2)," / ",ROW()-1))</f>
        <v>#VALUE!</v>
      </c>
      <c r="D17" s="101" t="e">
        <f t="shared" si="0"/>
        <v>#VALUE!</v>
      </c>
      <c r="E17" s="101" t="e">
        <f t="shared" si="1"/>
        <v>#VALUE!</v>
      </c>
      <c r="F17" s="100" t="e">
        <f>IF(A17="","",VLOOKUP('MVN-Prozesse'!$K$5,Matrix_Intervention,7,FALSE))</f>
        <v>#VALUE!</v>
      </c>
      <c r="G17" s="99" t="e">
        <f>IF(A17="","",CONCATENATE(Ermittlung_Pauschale_Prozesse!C17,"  x  ","Beratungskontakte in Prozessen", " a ",VLOOKUP('MVN-Einmal'!$K$5,Matrix_Intervention,2,FALSE),",00€"))</f>
        <v>#VALUE!</v>
      </c>
      <c r="H17" s="135" t="e">
        <f>IF(A17="","",Ermittlung_Pauschale_Prozesse!F17)</f>
        <v>#VALUE!</v>
      </c>
      <c r="I17" s="135" t="e">
        <f>IF(A17="","",Ermittlung_Pauschale_Prozesse!F17)</f>
        <v>#VALUE!</v>
      </c>
      <c r="J17" s="100" t="e">
        <f>IF(A17="","",IF('MVN-Prozesse'!F27="","",'MVN-Prozesse'!F27))</f>
        <v>#VALUE!</v>
      </c>
      <c r="K17" s="100" t="e">
        <f t="shared" si="3"/>
        <v>#VALUE!</v>
      </c>
    </row>
    <row r="18" spans="1:11" x14ac:dyDescent="0.2">
      <c r="A18" s="99" t="e">
        <f>IF(Ermittlung_Pauschale_Prozesse!F18=0,"",IFERROR(VLOOKUP('MVN-Prozesse'!$K$5,Matrix_Intervention,4,FALSE),"?"))</f>
        <v>#VALUE!</v>
      </c>
      <c r="B18" s="100" t="e">
        <f t="shared" si="2"/>
        <v>#VALUE!</v>
      </c>
      <c r="C18" s="99" t="e">
        <f>IF(A18="","",CONCATENATE('MVN-Prozesse'!C28," / MKP-PB"," / ",'MVN-Prozesse'!$D$7," / ",RIGHT('MVN-Prozesse'!$F$7,2)," / ",ROW()-1))</f>
        <v>#VALUE!</v>
      </c>
      <c r="D18" s="101" t="e">
        <f t="shared" si="0"/>
        <v>#VALUE!</v>
      </c>
      <c r="E18" s="101" t="e">
        <f t="shared" si="1"/>
        <v>#VALUE!</v>
      </c>
      <c r="F18" s="100" t="e">
        <f>IF(A18="","",VLOOKUP('MVN-Prozesse'!$K$5,Matrix_Intervention,7,FALSE))</f>
        <v>#VALUE!</v>
      </c>
      <c r="G18" s="99" t="e">
        <f>IF(A18="","",CONCATENATE(Ermittlung_Pauschale_Prozesse!C18,"  x  ","Beratungskontakte in Prozessen", " a ",VLOOKUP('MVN-Einmal'!$K$5,Matrix_Intervention,2,FALSE),",00€"))</f>
        <v>#VALUE!</v>
      </c>
      <c r="H18" s="135" t="e">
        <f>IF(A18="","",Ermittlung_Pauschale_Prozesse!F18)</f>
        <v>#VALUE!</v>
      </c>
      <c r="I18" s="135" t="e">
        <f>IF(A18="","",Ermittlung_Pauschale_Prozesse!F18)</f>
        <v>#VALUE!</v>
      </c>
      <c r="J18" s="100" t="e">
        <f>IF(A18="","",IF('MVN-Prozesse'!F28="","",'MVN-Prozesse'!F28))</f>
        <v>#VALUE!</v>
      </c>
      <c r="K18" s="100" t="e">
        <f t="shared" si="3"/>
        <v>#VALUE!</v>
      </c>
    </row>
    <row r="19" spans="1:11" x14ac:dyDescent="0.2">
      <c r="A19" s="99" t="e">
        <f>IF(Ermittlung_Pauschale_Prozesse!F19=0,"",IFERROR(VLOOKUP('MVN-Prozesse'!$K$5,Matrix_Intervention,4,FALSE),"?"))</f>
        <v>#VALUE!</v>
      </c>
      <c r="B19" s="100" t="e">
        <f t="shared" si="2"/>
        <v>#VALUE!</v>
      </c>
      <c r="C19" s="99" t="e">
        <f>IF(A19="","",CONCATENATE('MVN-Prozesse'!C29," / MKP-PB"," / ",'MVN-Prozesse'!$D$7," / ",RIGHT('MVN-Prozesse'!$F$7,2)," / ",ROW()-1))</f>
        <v>#VALUE!</v>
      </c>
      <c r="D19" s="101" t="e">
        <f t="shared" si="0"/>
        <v>#VALUE!</v>
      </c>
      <c r="E19" s="101" t="e">
        <f t="shared" si="1"/>
        <v>#VALUE!</v>
      </c>
      <c r="F19" s="100" t="e">
        <f>IF(A19="","",VLOOKUP('MVN-Prozesse'!$K$5,Matrix_Intervention,7,FALSE))</f>
        <v>#VALUE!</v>
      </c>
      <c r="G19" s="99" t="e">
        <f>IF(A19="","",CONCATENATE(Ermittlung_Pauschale_Prozesse!C19,"  x  ","Beratungskontakte in Prozessen", " a ",VLOOKUP('MVN-Einmal'!$K$5,Matrix_Intervention,2,FALSE),",00€"))</f>
        <v>#VALUE!</v>
      </c>
      <c r="H19" s="135" t="e">
        <f>IF(A19="","",Ermittlung_Pauschale_Prozesse!F19)</f>
        <v>#VALUE!</v>
      </c>
      <c r="I19" s="135" t="e">
        <f>IF(A19="","",Ermittlung_Pauschale_Prozesse!F19)</f>
        <v>#VALUE!</v>
      </c>
      <c r="J19" s="100" t="e">
        <f>IF(A19="","",IF('MVN-Prozesse'!F29="","",'MVN-Prozesse'!F29))</f>
        <v>#VALUE!</v>
      </c>
      <c r="K19" s="100" t="e">
        <f t="shared" si="3"/>
        <v>#VALUE!</v>
      </c>
    </row>
    <row r="20" spans="1:11" x14ac:dyDescent="0.2">
      <c r="A20" s="99" t="e">
        <f>IF(Ermittlung_Pauschale_Prozesse!F20=0,"",IFERROR(VLOOKUP('MVN-Prozesse'!$K$5,Matrix_Intervention,4,FALSE),"?"))</f>
        <v>#VALUE!</v>
      </c>
      <c r="B20" s="100" t="e">
        <f t="shared" si="2"/>
        <v>#VALUE!</v>
      </c>
      <c r="C20" s="99" t="e">
        <f>IF(A20="","",CONCATENATE('MVN-Prozesse'!C30," / MKP-PB"," / ",'MVN-Prozesse'!$D$7," / ",RIGHT('MVN-Prozesse'!$F$7,2)," / ",ROW()-1))</f>
        <v>#VALUE!</v>
      </c>
      <c r="D20" s="101" t="e">
        <f t="shared" si="0"/>
        <v>#VALUE!</v>
      </c>
      <c r="E20" s="101" t="e">
        <f t="shared" si="1"/>
        <v>#VALUE!</v>
      </c>
      <c r="F20" s="100" t="e">
        <f>IF(A20="","",VLOOKUP('MVN-Prozesse'!$K$5,Matrix_Intervention,7,FALSE))</f>
        <v>#VALUE!</v>
      </c>
      <c r="G20" s="99" t="e">
        <f>IF(A20="","",CONCATENATE(Ermittlung_Pauschale_Prozesse!C20,"  x  ","Beratungskontakte in Prozessen", " a ",VLOOKUP('MVN-Einmal'!$K$5,Matrix_Intervention,2,FALSE),",00€"))</f>
        <v>#VALUE!</v>
      </c>
      <c r="H20" s="135" t="e">
        <f>IF(A20="","",Ermittlung_Pauschale_Prozesse!F20)</f>
        <v>#VALUE!</v>
      </c>
      <c r="I20" s="135" t="e">
        <f>IF(A20="","",Ermittlung_Pauschale_Prozesse!F20)</f>
        <v>#VALUE!</v>
      </c>
      <c r="J20" s="100" t="e">
        <f>IF(A20="","",IF('MVN-Prozesse'!F30="","",'MVN-Prozesse'!F30))</f>
        <v>#VALUE!</v>
      </c>
      <c r="K20" s="100" t="e">
        <f t="shared" si="3"/>
        <v>#VALUE!</v>
      </c>
    </row>
    <row r="21" spans="1:11" x14ac:dyDescent="0.2">
      <c r="A21" s="99" t="e">
        <f>IF(Ermittlung_Pauschale_Prozesse!F21=0,"",IFERROR(VLOOKUP('MVN-Prozesse'!$K$5,Matrix_Intervention,4,FALSE),"?"))</f>
        <v>#VALUE!</v>
      </c>
      <c r="B21" s="100" t="e">
        <f t="shared" si="2"/>
        <v>#VALUE!</v>
      </c>
      <c r="C21" s="99" t="e">
        <f>IF(A21="","",CONCATENATE('MVN-Prozesse'!C31," / MKP-PB"," / ",'MVN-Prozesse'!$D$7," / ",RIGHT('MVN-Prozesse'!$F$7,2)," / ",ROW()-1))</f>
        <v>#VALUE!</v>
      </c>
      <c r="D21" s="101" t="e">
        <f t="shared" si="0"/>
        <v>#VALUE!</v>
      </c>
      <c r="E21" s="101" t="e">
        <f t="shared" si="1"/>
        <v>#VALUE!</v>
      </c>
      <c r="F21" s="100" t="e">
        <f>IF(A21="","",VLOOKUP('MVN-Prozesse'!$K$5,Matrix_Intervention,7,FALSE))</f>
        <v>#VALUE!</v>
      </c>
      <c r="G21" s="99" t="e">
        <f>IF(A21="","",CONCATENATE(Ermittlung_Pauschale_Prozesse!C21,"  x  ","Beratungskontakte in Prozessen", " a ",VLOOKUP('MVN-Einmal'!$K$5,Matrix_Intervention,2,FALSE),",00€"))</f>
        <v>#VALUE!</v>
      </c>
      <c r="H21" s="135" t="e">
        <f>IF(A21="","",Ermittlung_Pauschale_Prozesse!F21)</f>
        <v>#VALUE!</v>
      </c>
      <c r="I21" s="135" t="e">
        <f>IF(A21="","",Ermittlung_Pauschale_Prozesse!F21)</f>
        <v>#VALUE!</v>
      </c>
      <c r="J21" s="100" t="e">
        <f>IF(A21="","",IF('MVN-Prozesse'!F31="","",'MVN-Prozesse'!F31))</f>
        <v>#VALUE!</v>
      </c>
      <c r="K21" s="100" t="e">
        <f t="shared" si="3"/>
        <v>#VALUE!</v>
      </c>
    </row>
    <row r="22" spans="1:11" x14ac:dyDescent="0.2">
      <c r="A22" s="99" t="e">
        <f>IF(Ermittlung_Pauschale_Prozesse!F22=0,"",IFERROR(VLOOKUP('MVN-Prozesse'!$K$5,Matrix_Intervention,4,FALSE),"?"))</f>
        <v>#VALUE!</v>
      </c>
      <c r="B22" s="100" t="e">
        <f t="shared" si="2"/>
        <v>#VALUE!</v>
      </c>
      <c r="C22" s="99" t="e">
        <f>IF(A22="","",CONCATENATE('MVN-Prozesse'!C32," / MKP-PB"," / ",'MVN-Prozesse'!$D$7," / ",RIGHT('MVN-Prozesse'!$F$7,2)," / ",ROW()-1))</f>
        <v>#VALUE!</v>
      </c>
      <c r="D22" s="101" t="e">
        <f t="shared" si="0"/>
        <v>#VALUE!</v>
      </c>
      <c r="E22" s="101" t="e">
        <f t="shared" si="1"/>
        <v>#VALUE!</v>
      </c>
      <c r="F22" s="100" t="e">
        <f>IF(A22="","",VLOOKUP('MVN-Prozesse'!$K$5,Matrix_Intervention,7,FALSE))</f>
        <v>#VALUE!</v>
      </c>
      <c r="G22" s="99" t="e">
        <f>IF(A22="","",CONCATENATE(Ermittlung_Pauschale_Prozesse!C22,"  x  ","Beratungskontakte in Prozessen", " a ",VLOOKUP('MVN-Einmal'!$K$5,Matrix_Intervention,2,FALSE),",00€"))</f>
        <v>#VALUE!</v>
      </c>
      <c r="H22" s="135" t="e">
        <f>IF(A22="","",Ermittlung_Pauschale_Prozesse!F22)</f>
        <v>#VALUE!</v>
      </c>
      <c r="I22" s="135" t="e">
        <f>IF(A22="","",Ermittlung_Pauschale_Prozesse!F22)</f>
        <v>#VALUE!</v>
      </c>
      <c r="J22" s="100" t="e">
        <f>IF(A22="","",IF('MVN-Prozesse'!F32="","",'MVN-Prozesse'!F32))</f>
        <v>#VALUE!</v>
      </c>
      <c r="K22" s="100" t="e">
        <f t="shared" si="3"/>
        <v>#VALUE!</v>
      </c>
    </row>
    <row r="23" spans="1:11" x14ac:dyDescent="0.2">
      <c r="A23" s="99" t="e">
        <f>IF(Ermittlung_Pauschale_Prozesse!F23=0,"",IFERROR(VLOOKUP('MVN-Prozesse'!$K$5,Matrix_Intervention,4,FALSE),"?"))</f>
        <v>#VALUE!</v>
      </c>
      <c r="B23" s="100" t="e">
        <f t="shared" si="2"/>
        <v>#VALUE!</v>
      </c>
      <c r="C23" s="99" t="e">
        <f>IF(A23="","",CONCATENATE('MVN-Prozesse'!C33," / MKP-PB"," / ",'MVN-Prozesse'!$D$7," / ",RIGHT('MVN-Prozesse'!$F$7,2)," / ",ROW()-1))</f>
        <v>#VALUE!</v>
      </c>
      <c r="D23" s="101" t="e">
        <f t="shared" si="0"/>
        <v>#VALUE!</v>
      </c>
      <c r="E23" s="101" t="e">
        <f t="shared" si="1"/>
        <v>#VALUE!</v>
      </c>
      <c r="F23" s="100" t="e">
        <f>IF(A23="","",VLOOKUP('MVN-Prozesse'!$K$5,Matrix_Intervention,7,FALSE))</f>
        <v>#VALUE!</v>
      </c>
      <c r="G23" s="99" t="e">
        <f>IF(A23="","",CONCATENATE(Ermittlung_Pauschale_Prozesse!C23,"  x  ","Beratungskontakte in Prozessen", " a ",VLOOKUP('MVN-Einmal'!$K$5,Matrix_Intervention,2,FALSE),",00€"))</f>
        <v>#VALUE!</v>
      </c>
      <c r="H23" s="135" t="e">
        <f>IF(A23="","",Ermittlung_Pauschale_Prozesse!F23)</f>
        <v>#VALUE!</v>
      </c>
      <c r="I23" s="135" t="e">
        <f>IF(A23="","",Ermittlung_Pauschale_Prozesse!F23)</f>
        <v>#VALUE!</v>
      </c>
      <c r="J23" s="100" t="e">
        <f>IF(A23="","",IF('MVN-Prozesse'!F33="","",'MVN-Prozesse'!F33))</f>
        <v>#VALUE!</v>
      </c>
      <c r="K23" s="100" t="e">
        <f t="shared" si="3"/>
        <v>#VALUE!</v>
      </c>
    </row>
    <row r="24" spans="1:11" x14ac:dyDescent="0.2">
      <c r="A24" s="99" t="e">
        <f>IF(Ermittlung_Pauschale_Prozesse!F24=0,"",IFERROR(VLOOKUP('MVN-Prozesse'!$K$5,Matrix_Intervention,4,FALSE),"?"))</f>
        <v>#VALUE!</v>
      </c>
      <c r="B24" s="100" t="e">
        <f t="shared" si="2"/>
        <v>#VALUE!</v>
      </c>
      <c r="C24" s="99" t="e">
        <f>IF(A24="","",CONCATENATE('MVN-Prozesse'!C34," / MKP-PB"," / ",'MVN-Prozesse'!$D$7," / ",RIGHT('MVN-Prozesse'!$F$7,2)," / ",ROW()-1))</f>
        <v>#VALUE!</v>
      </c>
      <c r="D24" s="101" t="e">
        <f t="shared" si="0"/>
        <v>#VALUE!</v>
      </c>
      <c r="E24" s="101" t="e">
        <f t="shared" si="1"/>
        <v>#VALUE!</v>
      </c>
      <c r="F24" s="100" t="e">
        <f>IF(A24="","",VLOOKUP('MVN-Prozesse'!$K$5,Matrix_Intervention,7,FALSE))</f>
        <v>#VALUE!</v>
      </c>
      <c r="G24" s="99" t="e">
        <f>IF(A24="","",CONCATENATE(Ermittlung_Pauschale_Prozesse!C24,"  x  ","Beratungskontakte in Prozessen", " a ",VLOOKUP('MVN-Einmal'!$K$5,Matrix_Intervention,2,FALSE),",00€"))</f>
        <v>#VALUE!</v>
      </c>
      <c r="H24" s="135" t="e">
        <f>IF(A24="","",Ermittlung_Pauschale_Prozesse!F24)</f>
        <v>#VALUE!</v>
      </c>
      <c r="I24" s="135" t="e">
        <f>IF(A24="","",Ermittlung_Pauschale_Prozesse!F24)</f>
        <v>#VALUE!</v>
      </c>
      <c r="J24" s="100" t="e">
        <f>IF(A24="","",IF('MVN-Prozesse'!F34="","",'MVN-Prozesse'!F34))</f>
        <v>#VALUE!</v>
      </c>
      <c r="K24" s="100" t="e">
        <f t="shared" si="3"/>
        <v>#VALUE!</v>
      </c>
    </row>
    <row r="25" spans="1:11" x14ac:dyDescent="0.2">
      <c r="A25" s="99" t="e">
        <f>IF(Ermittlung_Pauschale_Prozesse!F25=0,"",IFERROR(VLOOKUP('MVN-Prozesse'!$K$5,Matrix_Intervention,4,FALSE),"?"))</f>
        <v>#VALUE!</v>
      </c>
      <c r="B25" s="100" t="e">
        <f t="shared" si="2"/>
        <v>#VALUE!</v>
      </c>
      <c r="C25" s="99" t="e">
        <f>IF(A25="","",CONCATENATE('MVN-Prozesse'!C35," / MKP-PB"," / ",'MVN-Prozesse'!$D$7," / ",RIGHT('MVN-Prozesse'!$F$7,2)," / ",ROW()-1))</f>
        <v>#VALUE!</v>
      </c>
      <c r="D25" s="101" t="e">
        <f t="shared" si="0"/>
        <v>#VALUE!</v>
      </c>
      <c r="E25" s="101" t="e">
        <f t="shared" si="1"/>
        <v>#VALUE!</v>
      </c>
      <c r="F25" s="100" t="e">
        <f>IF(A25="","",VLOOKUP('MVN-Prozesse'!$K$5,Matrix_Intervention,7,FALSE))</f>
        <v>#VALUE!</v>
      </c>
      <c r="G25" s="99" t="e">
        <f>IF(A25="","",CONCATENATE(Ermittlung_Pauschale_Prozesse!C25,"  x  ","Beratungskontakte in Prozessen", " a ",VLOOKUP('MVN-Einmal'!$K$5,Matrix_Intervention,2,FALSE),",00€"))</f>
        <v>#VALUE!</v>
      </c>
      <c r="H25" s="135" t="e">
        <f>IF(A25="","",Ermittlung_Pauschale_Prozesse!F25)</f>
        <v>#VALUE!</v>
      </c>
      <c r="I25" s="135" t="e">
        <f>IF(A25="","",Ermittlung_Pauschale_Prozesse!F25)</f>
        <v>#VALUE!</v>
      </c>
      <c r="J25" s="100" t="e">
        <f>IF(A25="","",IF('MVN-Prozesse'!F35="","",'MVN-Prozesse'!F35))</f>
        <v>#VALUE!</v>
      </c>
      <c r="K25" s="100" t="e">
        <f t="shared" si="3"/>
        <v>#VALUE!</v>
      </c>
    </row>
    <row r="26" spans="1:11" x14ac:dyDescent="0.2">
      <c r="A26" s="99" t="e">
        <f>IF(Ermittlung_Pauschale_Prozesse!F26=0,"",IFERROR(VLOOKUP('MVN-Prozesse'!$K$5,Matrix_Intervention,4,FALSE),"?"))</f>
        <v>#VALUE!</v>
      </c>
      <c r="B26" s="100" t="e">
        <f t="shared" si="2"/>
        <v>#VALUE!</v>
      </c>
      <c r="C26" s="99" t="e">
        <f>IF(A26="","",CONCATENATE('MVN-Prozesse'!C36," / MKP-PB"," / ",'MVN-Prozesse'!$D$7," / ",RIGHT('MVN-Prozesse'!$F$7,2)," / ",ROW()-1))</f>
        <v>#VALUE!</v>
      </c>
      <c r="D26" s="101" t="e">
        <f t="shared" si="0"/>
        <v>#VALUE!</v>
      </c>
      <c r="E26" s="101" t="e">
        <f t="shared" si="1"/>
        <v>#VALUE!</v>
      </c>
      <c r="F26" s="100" t="e">
        <f>IF(A26="","",VLOOKUP('MVN-Prozesse'!$K$5,Matrix_Intervention,7,FALSE))</f>
        <v>#VALUE!</v>
      </c>
      <c r="G26" s="99" t="e">
        <f>IF(A26="","",CONCATENATE(Ermittlung_Pauschale_Prozesse!C26,"  x  ","Beratungskontakte in Prozessen", " a ",VLOOKUP('MVN-Einmal'!$K$5,Matrix_Intervention,2,FALSE),",00€"))</f>
        <v>#VALUE!</v>
      </c>
      <c r="H26" s="135" t="e">
        <f>IF(A26="","",Ermittlung_Pauschale_Prozesse!F26)</f>
        <v>#VALUE!</v>
      </c>
      <c r="I26" s="135" t="e">
        <f>IF(A26="","",Ermittlung_Pauschale_Prozesse!F26)</f>
        <v>#VALUE!</v>
      </c>
      <c r="J26" s="100" t="e">
        <f>IF(A26="","",IF('MVN-Prozesse'!F36="","",'MVN-Prozesse'!F36))</f>
        <v>#VALUE!</v>
      </c>
      <c r="K26" s="100" t="e">
        <f t="shared" si="3"/>
        <v>#VALUE!</v>
      </c>
    </row>
    <row r="27" spans="1:11" x14ac:dyDescent="0.2">
      <c r="A27" s="99" t="e">
        <f>IF(Ermittlung_Pauschale_Prozesse!F27=0,"",IFERROR(VLOOKUP('MVN-Prozesse'!$K$5,Matrix_Intervention,4,FALSE),"?"))</f>
        <v>#VALUE!</v>
      </c>
      <c r="B27" s="100" t="e">
        <f t="shared" si="2"/>
        <v>#VALUE!</v>
      </c>
      <c r="C27" s="99" t="e">
        <f>IF(A27="","",CONCATENATE('MVN-Prozesse'!C37," / MKP-PB"," / ",'MVN-Prozesse'!$D$7," / ",RIGHT('MVN-Prozesse'!$F$7,2)," / ",ROW()-1))</f>
        <v>#VALUE!</v>
      </c>
      <c r="D27" s="101" t="e">
        <f t="shared" si="0"/>
        <v>#VALUE!</v>
      </c>
      <c r="E27" s="101" t="e">
        <f t="shared" si="1"/>
        <v>#VALUE!</v>
      </c>
      <c r="F27" s="100" t="e">
        <f>IF(A27="","",VLOOKUP('MVN-Prozesse'!$K$5,Matrix_Intervention,7,FALSE))</f>
        <v>#VALUE!</v>
      </c>
      <c r="G27" s="99" t="e">
        <f>IF(A27="","",CONCATENATE(Ermittlung_Pauschale_Prozesse!C27,"  x  ","Beratungskontakte in Prozessen", " a ",VLOOKUP('MVN-Einmal'!$K$5,Matrix_Intervention,2,FALSE),",00€"))</f>
        <v>#VALUE!</v>
      </c>
      <c r="H27" s="135" t="e">
        <f>IF(A27="","",Ermittlung_Pauschale_Prozesse!F27)</f>
        <v>#VALUE!</v>
      </c>
      <c r="I27" s="135" t="e">
        <f>IF(A27="","",Ermittlung_Pauschale_Prozesse!F27)</f>
        <v>#VALUE!</v>
      </c>
      <c r="J27" s="100" t="e">
        <f>IF(A27="","",IF('MVN-Prozesse'!F37="","",'MVN-Prozesse'!F37))</f>
        <v>#VALUE!</v>
      </c>
      <c r="K27" s="100" t="e">
        <f t="shared" si="3"/>
        <v>#VALUE!</v>
      </c>
    </row>
    <row r="28" spans="1:11" x14ac:dyDescent="0.2">
      <c r="A28" s="99" t="e">
        <f>IF(Ermittlung_Pauschale_Prozesse!F28=0,"",IFERROR(VLOOKUP('MVN-Prozesse'!$K$5,Matrix_Intervention,4,FALSE),"?"))</f>
        <v>#VALUE!</v>
      </c>
      <c r="B28" s="100" t="e">
        <f t="shared" si="2"/>
        <v>#VALUE!</v>
      </c>
      <c r="C28" s="99" t="e">
        <f>IF(A28="","",CONCATENATE('MVN-Prozesse'!C38," / MKP-PB"," / ",'MVN-Prozesse'!$D$7," / ",RIGHT('MVN-Prozesse'!$F$7,2)," / ",ROW()-1))</f>
        <v>#VALUE!</v>
      </c>
      <c r="D28" s="101" t="e">
        <f t="shared" si="0"/>
        <v>#VALUE!</v>
      </c>
      <c r="E28" s="101" t="e">
        <f t="shared" si="1"/>
        <v>#VALUE!</v>
      </c>
      <c r="F28" s="100" t="e">
        <f>IF(A28="","",VLOOKUP('MVN-Prozesse'!$K$5,Matrix_Intervention,7,FALSE))</f>
        <v>#VALUE!</v>
      </c>
      <c r="G28" s="99" t="e">
        <f>IF(A28="","",CONCATENATE(Ermittlung_Pauschale_Prozesse!C28,"  x  ","Beratungskontakte in Prozessen", " a ",VLOOKUP('MVN-Einmal'!$K$5,Matrix_Intervention,2,FALSE),",00€"))</f>
        <v>#VALUE!</v>
      </c>
      <c r="H28" s="135" t="e">
        <f>IF(A28="","",Ermittlung_Pauschale_Prozesse!F28)</f>
        <v>#VALUE!</v>
      </c>
      <c r="I28" s="135" t="e">
        <f>IF(A28="","",Ermittlung_Pauschale_Prozesse!F28)</f>
        <v>#VALUE!</v>
      </c>
      <c r="J28" s="100" t="e">
        <f>IF(A28="","",IF('MVN-Prozesse'!F38="","",'MVN-Prozesse'!F38))</f>
        <v>#VALUE!</v>
      </c>
      <c r="K28" s="100" t="e">
        <f t="shared" si="3"/>
        <v>#VALUE!</v>
      </c>
    </row>
    <row r="29" spans="1:11" x14ac:dyDescent="0.2">
      <c r="A29" s="99" t="e">
        <f>IF(Ermittlung_Pauschale_Prozesse!F29=0,"",IFERROR(VLOOKUP('MVN-Prozesse'!$K$5,Matrix_Intervention,4,FALSE),"?"))</f>
        <v>#VALUE!</v>
      </c>
      <c r="B29" s="100" t="e">
        <f t="shared" si="2"/>
        <v>#VALUE!</v>
      </c>
      <c r="C29" s="99" t="e">
        <f>IF(A29="","",CONCATENATE('MVN-Prozesse'!C39," / MKP-PB"," / ",'MVN-Prozesse'!$D$7," / ",RIGHT('MVN-Prozesse'!$F$7,2)," / ",ROW()-1))</f>
        <v>#VALUE!</v>
      </c>
      <c r="D29" s="101" t="e">
        <f t="shared" si="0"/>
        <v>#VALUE!</v>
      </c>
      <c r="E29" s="101" t="e">
        <f t="shared" si="1"/>
        <v>#VALUE!</v>
      </c>
      <c r="F29" s="100" t="e">
        <f>IF(A29="","",VLOOKUP('MVN-Prozesse'!$K$5,Matrix_Intervention,7,FALSE))</f>
        <v>#VALUE!</v>
      </c>
      <c r="G29" s="99" t="e">
        <f>IF(A29="","",CONCATENATE(Ermittlung_Pauschale_Prozesse!C29,"  x  ","Beratungskontakte in Prozessen", " a ",VLOOKUP('MVN-Einmal'!$K$5,Matrix_Intervention,2,FALSE),",00€"))</f>
        <v>#VALUE!</v>
      </c>
      <c r="H29" s="135" t="e">
        <f>IF(A29="","",Ermittlung_Pauschale_Prozesse!F29)</f>
        <v>#VALUE!</v>
      </c>
      <c r="I29" s="135" t="e">
        <f>IF(A29="","",Ermittlung_Pauschale_Prozesse!F29)</f>
        <v>#VALUE!</v>
      </c>
      <c r="J29" s="100" t="e">
        <f>IF(A29="","",IF('MVN-Prozesse'!F39="","",'MVN-Prozesse'!F39))</f>
        <v>#VALUE!</v>
      </c>
      <c r="K29" s="100" t="e">
        <f t="shared" si="3"/>
        <v>#VALUE!</v>
      </c>
    </row>
    <row r="30" spans="1:11" x14ac:dyDescent="0.2">
      <c r="A30" s="99" t="e">
        <f>IF(Ermittlung_Pauschale_Prozesse!F30=0,"",IFERROR(VLOOKUP('MVN-Prozesse'!$K$5,Matrix_Intervention,4,FALSE),"?"))</f>
        <v>#VALUE!</v>
      </c>
      <c r="B30" s="100" t="e">
        <f t="shared" si="2"/>
        <v>#VALUE!</v>
      </c>
      <c r="C30" s="99" t="e">
        <f>IF(A30="","",CONCATENATE('MVN-Prozesse'!C40," / MKP-PB"," / ",'MVN-Prozesse'!$D$7," / ",RIGHT('MVN-Prozesse'!$F$7,2)," / ",ROW()-1))</f>
        <v>#VALUE!</v>
      </c>
      <c r="D30" s="101" t="e">
        <f t="shared" si="0"/>
        <v>#VALUE!</v>
      </c>
      <c r="E30" s="101" t="e">
        <f t="shared" si="1"/>
        <v>#VALUE!</v>
      </c>
      <c r="F30" s="100" t="e">
        <f>IF(A30="","",VLOOKUP('MVN-Prozesse'!$K$5,Matrix_Intervention,7,FALSE))</f>
        <v>#VALUE!</v>
      </c>
      <c r="G30" s="99" t="e">
        <f>IF(A30="","",CONCATENATE(Ermittlung_Pauschale_Prozesse!C30,"  x  ","Beratungskontakte in Prozessen", " a ",VLOOKUP('MVN-Einmal'!$K$5,Matrix_Intervention,2,FALSE),",00€"))</f>
        <v>#VALUE!</v>
      </c>
      <c r="H30" s="135" t="e">
        <f>IF(A30="","",Ermittlung_Pauschale_Prozesse!F30)</f>
        <v>#VALUE!</v>
      </c>
      <c r="I30" s="135" t="e">
        <f>IF(A30="","",Ermittlung_Pauschale_Prozesse!F30)</f>
        <v>#VALUE!</v>
      </c>
      <c r="J30" s="100" t="e">
        <f>IF(A30="","",IF('MVN-Prozesse'!F40="","",'MVN-Prozesse'!F40))</f>
        <v>#VALUE!</v>
      </c>
      <c r="K30" s="100" t="e">
        <f t="shared" si="3"/>
        <v>#VALUE!</v>
      </c>
    </row>
    <row r="31" spans="1:11" x14ac:dyDescent="0.2">
      <c r="A31" s="99" t="e">
        <f>IF(Ermittlung_Pauschale_Prozesse!F31=0,"",IFERROR(VLOOKUP('MVN-Prozesse'!$K$5,Matrix_Intervention,4,FALSE),"?"))</f>
        <v>#VALUE!</v>
      </c>
      <c r="B31" s="100" t="e">
        <f t="shared" si="2"/>
        <v>#VALUE!</v>
      </c>
      <c r="C31" s="99" t="e">
        <f>IF(A31="","",CONCATENATE('MVN-Prozesse'!C41," / MKP-PB"," / ",'MVN-Prozesse'!$D$7," / ",RIGHT('MVN-Prozesse'!$F$7,2)," / ",ROW()-1))</f>
        <v>#VALUE!</v>
      </c>
      <c r="D31" s="101" t="e">
        <f t="shared" si="0"/>
        <v>#VALUE!</v>
      </c>
      <c r="E31" s="101" t="e">
        <f t="shared" si="1"/>
        <v>#VALUE!</v>
      </c>
      <c r="F31" s="100" t="e">
        <f>IF(A31="","",VLOOKUP('MVN-Prozesse'!$K$5,Matrix_Intervention,7,FALSE))</f>
        <v>#VALUE!</v>
      </c>
      <c r="G31" s="99" t="e">
        <f>IF(A31="","",CONCATENATE(Ermittlung_Pauschale_Prozesse!C31,"  x  ","Beratungskontakte in Prozessen", " a ",VLOOKUP('MVN-Einmal'!$K$5,Matrix_Intervention,2,FALSE),",00€"))</f>
        <v>#VALUE!</v>
      </c>
      <c r="H31" s="135" t="e">
        <f>IF(A31="","",Ermittlung_Pauschale_Prozesse!F31)</f>
        <v>#VALUE!</v>
      </c>
      <c r="I31" s="135" t="e">
        <f>IF(A31="","",Ermittlung_Pauschale_Prozesse!F31)</f>
        <v>#VALUE!</v>
      </c>
      <c r="J31" s="100" t="e">
        <f>IF(A31="","",IF('MVN-Prozesse'!F41="","",'MVN-Prozesse'!F41))</f>
        <v>#VALUE!</v>
      </c>
      <c r="K31" s="100" t="e">
        <f t="shared" si="3"/>
        <v>#VALUE!</v>
      </c>
    </row>
    <row r="32" spans="1:11" x14ac:dyDescent="0.2">
      <c r="A32" s="99" t="e">
        <f>IF(Ermittlung_Pauschale_Prozesse!F32=0,"",IFERROR(VLOOKUP('MVN-Prozesse'!$K$5,Matrix_Intervention,4,FALSE),"?"))</f>
        <v>#VALUE!</v>
      </c>
      <c r="B32" s="100" t="e">
        <f t="shared" si="2"/>
        <v>#VALUE!</v>
      </c>
      <c r="C32" s="99" t="e">
        <f>IF(A32="","",CONCATENATE('MVN-Prozesse'!C42," / MKP-PB"," / ",'MVN-Prozesse'!$D$7," / ",RIGHT('MVN-Prozesse'!$F$7,2)," / ",ROW()-1))</f>
        <v>#VALUE!</v>
      </c>
      <c r="D32" s="101" t="e">
        <f t="shared" si="0"/>
        <v>#VALUE!</v>
      </c>
      <c r="E32" s="101" t="e">
        <f t="shared" si="1"/>
        <v>#VALUE!</v>
      </c>
      <c r="F32" s="100" t="e">
        <f>IF(A32="","",VLOOKUP('MVN-Prozesse'!$K$5,Matrix_Intervention,7,FALSE))</f>
        <v>#VALUE!</v>
      </c>
      <c r="G32" s="99" t="e">
        <f>IF(A32="","",CONCATENATE(Ermittlung_Pauschale_Prozesse!C32,"  x  ","Beratungskontakte in Prozessen", " a ",VLOOKUP('MVN-Einmal'!$K$5,Matrix_Intervention,2,FALSE),",00€"))</f>
        <v>#VALUE!</v>
      </c>
      <c r="H32" s="135" t="e">
        <f>IF(A32="","",Ermittlung_Pauschale_Prozesse!F32)</f>
        <v>#VALUE!</v>
      </c>
      <c r="I32" s="135" t="e">
        <f>IF(A32="","",Ermittlung_Pauschale_Prozesse!F32)</f>
        <v>#VALUE!</v>
      </c>
      <c r="J32" s="100" t="e">
        <f>IF(A32="","",IF('MVN-Prozesse'!F42="","",'MVN-Prozesse'!F42))</f>
        <v>#VALUE!</v>
      </c>
      <c r="K32" s="100" t="e">
        <f t="shared" si="3"/>
        <v>#VALUE!</v>
      </c>
    </row>
    <row r="33" spans="1:11" x14ac:dyDescent="0.2">
      <c r="A33" s="99" t="e">
        <f>IF(Ermittlung_Pauschale_Prozesse!F33=0,"",IFERROR(VLOOKUP('MVN-Prozesse'!$K$5,Matrix_Intervention,4,FALSE),"?"))</f>
        <v>#VALUE!</v>
      </c>
      <c r="B33" s="100" t="e">
        <f t="shared" si="2"/>
        <v>#VALUE!</v>
      </c>
      <c r="C33" s="99" t="e">
        <f>IF(A33="","",CONCATENATE('MVN-Prozesse'!C43," / MKP-PB"," / ",'MVN-Prozesse'!$D$7," / ",RIGHT('MVN-Prozesse'!$F$7,2)," / ",ROW()-1))</f>
        <v>#VALUE!</v>
      </c>
      <c r="D33" s="101" t="e">
        <f t="shared" si="0"/>
        <v>#VALUE!</v>
      </c>
      <c r="E33" s="101" t="e">
        <f t="shared" si="1"/>
        <v>#VALUE!</v>
      </c>
      <c r="F33" s="100" t="e">
        <f>IF(A33="","",VLOOKUP('MVN-Prozesse'!$K$5,Matrix_Intervention,7,FALSE))</f>
        <v>#VALUE!</v>
      </c>
      <c r="G33" s="99" t="e">
        <f>IF(A33="","",CONCATENATE(Ermittlung_Pauschale_Prozesse!C33,"  x  ","Beratungskontakte in Prozessen", " a ",VLOOKUP('MVN-Einmal'!$K$5,Matrix_Intervention,2,FALSE),",00€"))</f>
        <v>#VALUE!</v>
      </c>
      <c r="H33" s="135" t="e">
        <f>IF(A33="","",Ermittlung_Pauschale_Prozesse!F33)</f>
        <v>#VALUE!</v>
      </c>
      <c r="I33" s="135" t="e">
        <f>IF(A33="","",Ermittlung_Pauschale_Prozesse!F33)</f>
        <v>#VALUE!</v>
      </c>
      <c r="J33" s="100" t="e">
        <f>IF(A33="","",IF('MVN-Prozesse'!F43="","",'MVN-Prozesse'!F43))</f>
        <v>#VALUE!</v>
      </c>
      <c r="K33" s="100" t="e">
        <f t="shared" si="3"/>
        <v>#VALUE!</v>
      </c>
    </row>
    <row r="34" spans="1:11" x14ac:dyDescent="0.2">
      <c r="A34" s="99" t="e">
        <f>IF(Ermittlung_Pauschale_Prozesse!F34=0,"",IFERROR(VLOOKUP('MVN-Prozesse'!$K$5,Matrix_Intervention,4,FALSE),"?"))</f>
        <v>#VALUE!</v>
      </c>
      <c r="B34" s="100" t="e">
        <f t="shared" si="2"/>
        <v>#VALUE!</v>
      </c>
      <c r="C34" s="99" t="e">
        <f>IF(A34="","",CONCATENATE('MVN-Prozesse'!C44," / MKP-PB"," / ",'MVN-Prozesse'!$D$7," / ",RIGHT('MVN-Prozesse'!$F$7,2)," / ",ROW()-1))</f>
        <v>#VALUE!</v>
      </c>
      <c r="D34" s="101" t="e">
        <f t="shared" si="0"/>
        <v>#VALUE!</v>
      </c>
      <c r="E34" s="101" t="e">
        <f t="shared" si="1"/>
        <v>#VALUE!</v>
      </c>
      <c r="F34" s="100" t="e">
        <f>IF(A34="","",VLOOKUP('MVN-Prozesse'!$K$5,Matrix_Intervention,7,FALSE))</f>
        <v>#VALUE!</v>
      </c>
      <c r="G34" s="99" t="e">
        <f>IF(A34="","",CONCATENATE(Ermittlung_Pauschale_Prozesse!C34,"  x  ","Beratungskontakte in Prozessen", " a ",VLOOKUP('MVN-Einmal'!$K$5,Matrix_Intervention,2,FALSE),",00€"))</f>
        <v>#VALUE!</v>
      </c>
      <c r="H34" s="135" t="e">
        <f>IF(A34="","",Ermittlung_Pauschale_Prozesse!F34)</f>
        <v>#VALUE!</v>
      </c>
      <c r="I34" s="135" t="e">
        <f>IF(A34="","",Ermittlung_Pauschale_Prozesse!F34)</f>
        <v>#VALUE!</v>
      </c>
      <c r="J34" s="100" t="e">
        <f>IF(A34="","",IF('MVN-Prozesse'!F44="","",'MVN-Prozesse'!F44))</f>
        <v>#VALUE!</v>
      </c>
      <c r="K34" s="100" t="e">
        <f t="shared" si="3"/>
        <v>#VALUE!</v>
      </c>
    </row>
    <row r="35" spans="1:11" x14ac:dyDescent="0.2">
      <c r="A35" s="99" t="e">
        <f>IF(Ermittlung_Pauschale_Prozesse!F35=0,"",IFERROR(VLOOKUP('MVN-Prozesse'!$K$5,Matrix_Intervention,4,FALSE),"?"))</f>
        <v>#VALUE!</v>
      </c>
      <c r="B35" s="100" t="e">
        <f t="shared" si="2"/>
        <v>#VALUE!</v>
      </c>
      <c r="C35" s="99" t="e">
        <f>IF(A35="","",CONCATENATE('MVN-Prozesse'!C45," / MKP-PB"," / ",'MVN-Prozesse'!$D$7," / ",RIGHT('MVN-Prozesse'!$F$7,2)," / ",ROW()-1))</f>
        <v>#VALUE!</v>
      </c>
      <c r="D35" s="101" t="e">
        <f t="shared" si="0"/>
        <v>#VALUE!</v>
      </c>
      <c r="E35" s="101" t="e">
        <f t="shared" si="1"/>
        <v>#VALUE!</v>
      </c>
      <c r="F35" s="100" t="e">
        <f>IF(A35="","",VLOOKUP('MVN-Prozesse'!$K$5,Matrix_Intervention,7,FALSE))</f>
        <v>#VALUE!</v>
      </c>
      <c r="G35" s="99" t="e">
        <f>IF(A35="","",CONCATENATE(Ermittlung_Pauschale_Prozesse!C35,"  x  ","Beratungskontakte in Prozessen", " a ",VLOOKUP('MVN-Einmal'!$K$5,Matrix_Intervention,2,FALSE),",00€"))</f>
        <v>#VALUE!</v>
      </c>
      <c r="H35" s="135" t="e">
        <f>IF(A35="","",Ermittlung_Pauschale_Prozesse!F35)</f>
        <v>#VALUE!</v>
      </c>
      <c r="I35" s="135" t="e">
        <f>IF(A35="","",Ermittlung_Pauschale_Prozesse!F35)</f>
        <v>#VALUE!</v>
      </c>
      <c r="J35" s="100" t="e">
        <f>IF(A35="","",IF('MVN-Prozesse'!F45="","",'MVN-Prozesse'!F45))</f>
        <v>#VALUE!</v>
      </c>
      <c r="K35" s="100" t="e">
        <f t="shared" si="3"/>
        <v>#VALUE!</v>
      </c>
    </row>
    <row r="36" spans="1:11" x14ac:dyDescent="0.2">
      <c r="A36" s="99" t="e">
        <f>IF(Ermittlung_Pauschale_Prozesse!F36=0,"",IFERROR(VLOOKUP('MVN-Prozesse'!$K$5,Matrix_Intervention,4,FALSE),"?"))</f>
        <v>#VALUE!</v>
      </c>
      <c r="B36" s="100" t="e">
        <f t="shared" si="2"/>
        <v>#VALUE!</v>
      </c>
      <c r="C36" s="99" t="e">
        <f>IF(A36="","",CONCATENATE('MVN-Prozesse'!C46," / MKP-PB"," / ",'MVN-Prozesse'!$D$7," / ",RIGHT('MVN-Prozesse'!$F$7,2)," / ",ROW()-1))</f>
        <v>#VALUE!</v>
      </c>
      <c r="D36" s="101" t="e">
        <f t="shared" si="0"/>
        <v>#VALUE!</v>
      </c>
      <c r="E36" s="101" t="e">
        <f t="shared" si="1"/>
        <v>#VALUE!</v>
      </c>
      <c r="F36" s="100" t="e">
        <f>IF(A36="","",VLOOKUP('MVN-Prozesse'!$K$5,Matrix_Intervention,7,FALSE))</f>
        <v>#VALUE!</v>
      </c>
      <c r="G36" s="99" t="e">
        <f>IF(A36="","",CONCATENATE(Ermittlung_Pauschale_Prozesse!C36,"  x  ","Beratungskontakte in Prozessen", " a ",VLOOKUP('MVN-Einmal'!$K$5,Matrix_Intervention,2,FALSE),",00€"))</f>
        <v>#VALUE!</v>
      </c>
      <c r="H36" s="135" t="e">
        <f>IF(A36="","",Ermittlung_Pauschale_Prozesse!F36)</f>
        <v>#VALUE!</v>
      </c>
      <c r="I36" s="135" t="e">
        <f>IF(A36="","",Ermittlung_Pauschale_Prozesse!F36)</f>
        <v>#VALUE!</v>
      </c>
      <c r="J36" s="100" t="e">
        <f>IF(A36="","",IF('MVN-Prozesse'!F46="","",'MVN-Prozesse'!F46))</f>
        <v>#VALUE!</v>
      </c>
      <c r="K36" s="100" t="e">
        <f t="shared" si="3"/>
        <v>#VALUE!</v>
      </c>
    </row>
    <row r="37" spans="1:11" x14ac:dyDescent="0.2">
      <c r="A37" s="99" t="e">
        <f>IF(Ermittlung_Pauschale_Prozesse!F37=0,"",IFERROR(VLOOKUP('MVN-Prozesse'!$K$5,Matrix_Intervention,4,FALSE),"?"))</f>
        <v>#VALUE!</v>
      </c>
      <c r="B37" s="100" t="e">
        <f t="shared" si="2"/>
        <v>#VALUE!</v>
      </c>
      <c r="C37" s="99" t="e">
        <f>IF(A37="","",CONCATENATE('MVN-Prozesse'!C47," / MKP-PB"," / ",'MVN-Prozesse'!$D$7," / ",RIGHT('MVN-Prozesse'!$F$7,2)," / ",ROW()-1))</f>
        <v>#VALUE!</v>
      </c>
      <c r="D37" s="101" t="e">
        <f t="shared" si="0"/>
        <v>#VALUE!</v>
      </c>
      <c r="E37" s="101" t="e">
        <f t="shared" si="1"/>
        <v>#VALUE!</v>
      </c>
      <c r="F37" s="100" t="e">
        <f>IF(A37="","",VLOOKUP('MVN-Prozesse'!$K$5,Matrix_Intervention,7,FALSE))</f>
        <v>#VALUE!</v>
      </c>
      <c r="G37" s="99" t="e">
        <f>IF(A37="","",CONCATENATE(Ermittlung_Pauschale_Prozesse!C37,"  x  ","Beratungskontakte in Prozessen", " a ",VLOOKUP('MVN-Einmal'!$K$5,Matrix_Intervention,2,FALSE),",00€"))</f>
        <v>#VALUE!</v>
      </c>
      <c r="H37" s="135" t="e">
        <f>IF(A37="","",Ermittlung_Pauschale_Prozesse!F37)</f>
        <v>#VALUE!</v>
      </c>
      <c r="I37" s="135" t="e">
        <f>IF(A37="","",Ermittlung_Pauschale_Prozesse!F37)</f>
        <v>#VALUE!</v>
      </c>
      <c r="J37" s="100" t="e">
        <f>IF(A37="","",IF('MVN-Prozesse'!F47="","",'MVN-Prozesse'!F47))</f>
        <v>#VALUE!</v>
      </c>
      <c r="K37" s="100" t="e">
        <f t="shared" si="3"/>
        <v>#VALUE!</v>
      </c>
    </row>
    <row r="38" spans="1:11" x14ac:dyDescent="0.2">
      <c r="A38" s="99" t="e">
        <f>IF(Ermittlung_Pauschale_Prozesse!F38=0,"",IFERROR(VLOOKUP('MVN-Prozesse'!$K$5,Matrix_Intervention,4,FALSE),"?"))</f>
        <v>#VALUE!</v>
      </c>
      <c r="B38" s="100" t="e">
        <f t="shared" si="2"/>
        <v>#VALUE!</v>
      </c>
      <c r="C38" s="99" t="e">
        <f>IF(A38="","",CONCATENATE('MVN-Prozesse'!C48," / MKP-PB"," / ",'MVN-Prozesse'!$D$7," / ",RIGHT('MVN-Prozesse'!$F$7,2)," / ",ROW()-1))</f>
        <v>#VALUE!</v>
      </c>
      <c r="D38" s="101" t="e">
        <f t="shared" si="0"/>
        <v>#VALUE!</v>
      </c>
      <c r="E38" s="101" t="e">
        <f t="shared" si="1"/>
        <v>#VALUE!</v>
      </c>
      <c r="F38" s="100" t="e">
        <f>IF(A38="","",VLOOKUP('MVN-Prozesse'!$K$5,Matrix_Intervention,7,FALSE))</f>
        <v>#VALUE!</v>
      </c>
      <c r="G38" s="99" t="e">
        <f>IF(A38="","",CONCATENATE(Ermittlung_Pauschale_Prozesse!C38,"  x  ","Beratungskontakte in Prozessen", " a ",VLOOKUP('MVN-Einmal'!$K$5,Matrix_Intervention,2,FALSE),",00€"))</f>
        <v>#VALUE!</v>
      </c>
      <c r="H38" s="135" t="e">
        <f>IF(A38="","",Ermittlung_Pauschale_Prozesse!F38)</f>
        <v>#VALUE!</v>
      </c>
      <c r="I38" s="135" t="e">
        <f>IF(A38="","",Ermittlung_Pauschale_Prozesse!F38)</f>
        <v>#VALUE!</v>
      </c>
      <c r="J38" s="100" t="e">
        <f>IF(A38="","",IF('MVN-Prozesse'!F48="","",'MVN-Prozesse'!F48))</f>
        <v>#VALUE!</v>
      </c>
      <c r="K38" s="100" t="e">
        <f t="shared" si="3"/>
        <v>#VALUE!</v>
      </c>
    </row>
    <row r="39" spans="1:11" x14ac:dyDescent="0.2">
      <c r="A39" s="99" t="e">
        <f>IF(Ermittlung_Pauschale_Prozesse!F39=0,"",IFERROR(VLOOKUP('MVN-Prozesse'!$K$5,Matrix_Intervention,4,FALSE),"?"))</f>
        <v>#VALUE!</v>
      </c>
      <c r="B39" s="100" t="e">
        <f t="shared" si="2"/>
        <v>#VALUE!</v>
      </c>
      <c r="C39" s="99" t="e">
        <f>IF(A39="","",CONCATENATE('MVN-Prozesse'!C49," / MKP-PB"," / ",'MVN-Prozesse'!$D$7," / ",RIGHT('MVN-Prozesse'!$F$7,2)," / ",ROW()-1))</f>
        <v>#VALUE!</v>
      </c>
      <c r="D39" s="101" t="e">
        <f t="shared" si="0"/>
        <v>#VALUE!</v>
      </c>
      <c r="E39" s="101" t="e">
        <f t="shared" si="1"/>
        <v>#VALUE!</v>
      </c>
      <c r="F39" s="100" t="e">
        <f>IF(A39="","",VLOOKUP('MVN-Prozesse'!$K$5,Matrix_Intervention,7,FALSE))</f>
        <v>#VALUE!</v>
      </c>
      <c r="G39" s="99" t="e">
        <f>IF(A39="","",CONCATENATE(Ermittlung_Pauschale_Prozesse!C39,"  x  ","Beratungskontakte in Prozessen", " a ",VLOOKUP('MVN-Einmal'!$K$5,Matrix_Intervention,2,FALSE),",00€"))</f>
        <v>#VALUE!</v>
      </c>
      <c r="H39" s="135" t="e">
        <f>IF(A39="","",Ermittlung_Pauschale_Prozesse!F39)</f>
        <v>#VALUE!</v>
      </c>
      <c r="I39" s="135" t="e">
        <f>IF(A39="","",Ermittlung_Pauschale_Prozesse!F39)</f>
        <v>#VALUE!</v>
      </c>
      <c r="J39" s="100" t="e">
        <f>IF(A39="","",IF('MVN-Prozesse'!F49="","",'MVN-Prozesse'!F49))</f>
        <v>#VALUE!</v>
      </c>
      <c r="K39" s="100" t="e">
        <f t="shared" si="3"/>
        <v>#VALUE!</v>
      </c>
    </row>
    <row r="40" spans="1:11" x14ac:dyDescent="0.2">
      <c r="A40" s="99" t="e">
        <f>IF(Ermittlung_Pauschale_Prozesse!F40=0,"",IFERROR(VLOOKUP('MVN-Prozesse'!$K$5,Matrix_Intervention,4,FALSE),"?"))</f>
        <v>#VALUE!</v>
      </c>
      <c r="B40" s="100" t="e">
        <f t="shared" si="2"/>
        <v>#VALUE!</v>
      </c>
      <c r="C40" s="99" t="e">
        <f>IF(A40="","",CONCATENATE('MVN-Prozesse'!C50," / MKP-PB"," / ",'MVN-Prozesse'!$D$7," / ",RIGHT('MVN-Prozesse'!$F$7,2)," / ",ROW()-1))</f>
        <v>#VALUE!</v>
      </c>
      <c r="D40" s="101" t="e">
        <f t="shared" si="0"/>
        <v>#VALUE!</v>
      </c>
      <c r="E40" s="101" t="e">
        <f t="shared" si="1"/>
        <v>#VALUE!</v>
      </c>
      <c r="F40" s="100" t="e">
        <f>IF(A40="","",VLOOKUP('MVN-Prozesse'!$K$5,Matrix_Intervention,7,FALSE))</f>
        <v>#VALUE!</v>
      </c>
      <c r="G40" s="99" t="e">
        <f>IF(A40="","",CONCATENATE(Ermittlung_Pauschale_Prozesse!C40,"  x  ","Beratungskontakte in Prozessen", " a ",VLOOKUP('MVN-Einmal'!$K$5,Matrix_Intervention,2,FALSE),",00€"))</f>
        <v>#VALUE!</v>
      </c>
      <c r="H40" s="135" t="e">
        <f>IF(A40="","",Ermittlung_Pauschale_Prozesse!F40)</f>
        <v>#VALUE!</v>
      </c>
      <c r="I40" s="135" t="e">
        <f>IF(A40="","",Ermittlung_Pauschale_Prozesse!F40)</f>
        <v>#VALUE!</v>
      </c>
      <c r="J40" s="100" t="e">
        <f>IF(A40="","",IF('MVN-Prozesse'!F50="","",'MVN-Prozesse'!F50))</f>
        <v>#VALUE!</v>
      </c>
      <c r="K40" s="100" t="e">
        <f t="shared" si="3"/>
        <v>#VALUE!</v>
      </c>
    </row>
    <row r="41" spans="1:11" x14ac:dyDescent="0.2">
      <c r="A41" s="99" t="e">
        <f>IF(Ermittlung_Pauschale_Prozesse!F41=0,"",IFERROR(VLOOKUP('MVN-Prozesse'!$K$5,Matrix_Intervention,4,FALSE),"?"))</f>
        <v>#VALUE!</v>
      </c>
      <c r="B41" s="100" t="e">
        <f t="shared" si="2"/>
        <v>#VALUE!</v>
      </c>
      <c r="C41" s="99" t="e">
        <f>IF(A41="","",CONCATENATE('MVN-Prozesse'!C51," / MKP-PB"," / ",'MVN-Prozesse'!$D$7," / ",RIGHT('MVN-Prozesse'!$F$7,2)," / ",ROW()-1))</f>
        <v>#VALUE!</v>
      </c>
      <c r="D41" s="101" t="e">
        <f t="shared" si="0"/>
        <v>#VALUE!</v>
      </c>
      <c r="E41" s="101" t="e">
        <f t="shared" si="1"/>
        <v>#VALUE!</v>
      </c>
      <c r="F41" s="100" t="e">
        <f>IF(A41="","",VLOOKUP('MVN-Prozesse'!$K$5,Matrix_Intervention,7,FALSE))</f>
        <v>#VALUE!</v>
      </c>
      <c r="G41" s="99" t="e">
        <f>IF(A41="","",CONCATENATE(Ermittlung_Pauschale_Prozesse!C41,"  x  ","Beratungskontakte in Prozessen", " a ",VLOOKUP('MVN-Einmal'!$K$5,Matrix_Intervention,2,FALSE),",00€"))</f>
        <v>#VALUE!</v>
      </c>
      <c r="H41" s="135" t="e">
        <f>IF(A41="","",Ermittlung_Pauschale_Prozesse!F41)</f>
        <v>#VALUE!</v>
      </c>
      <c r="I41" s="135" t="e">
        <f>IF(A41="","",Ermittlung_Pauschale_Prozesse!F41)</f>
        <v>#VALUE!</v>
      </c>
      <c r="J41" s="100" t="e">
        <f>IF(A41="","",IF('MVN-Prozesse'!F51="","",'MVN-Prozesse'!F51))</f>
        <v>#VALUE!</v>
      </c>
      <c r="K41" s="100" t="e">
        <f t="shared" si="3"/>
        <v>#VALUE!</v>
      </c>
    </row>
    <row r="42" spans="1:11" x14ac:dyDescent="0.2">
      <c r="A42" s="99" t="e">
        <f>IF(Ermittlung_Pauschale_Prozesse!F42=0,"",IFERROR(VLOOKUP('MVN-Prozesse'!$K$5,Matrix_Intervention,4,FALSE),"?"))</f>
        <v>#VALUE!</v>
      </c>
      <c r="B42" s="100" t="e">
        <f t="shared" si="2"/>
        <v>#VALUE!</v>
      </c>
      <c r="C42" s="99" t="e">
        <f>IF(A42="","",CONCATENATE('MVN-Prozesse'!C52," / MKP-PB"," / ",'MVN-Prozesse'!$D$7," / ",RIGHT('MVN-Prozesse'!$F$7,2)," / ",ROW()-1))</f>
        <v>#VALUE!</v>
      </c>
      <c r="D42" s="101" t="e">
        <f t="shared" si="0"/>
        <v>#VALUE!</v>
      </c>
      <c r="E42" s="101" t="e">
        <f t="shared" si="1"/>
        <v>#VALUE!</v>
      </c>
      <c r="F42" s="100" t="e">
        <f>IF(A42="","",VLOOKUP('MVN-Prozesse'!$K$5,Matrix_Intervention,7,FALSE))</f>
        <v>#VALUE!</v>
      </c>
      <c r="G42" s="99" t="e">
        <f>IF(A42="","",CONCATENATE(Ermittlung_Pauschale_Prozesse!C42,"  x  ","Beratungskontakte in Prozessen", " a ",VLOOKUP('MVN-Einmal'!$K$5,Matrix_Intervention,2,FALSE),",00€"))</f>
        <v>#VALUE!</v>
      </c>
      <c r="H42" s="135" t="e">
        <f>IF(A42="","",Ermittlung_Pauschale_Prozesse!F42)</f>
        <v>#VALUE!</v>
      </c>
      <c r="I42" s="135" t="e">
        <f>IF(A42="","",Ermittlung_Pauschale_Prozesse!F42)</f>
        <v>#VALUE!</v>
      </c>
      <c r="J42" s="100" t="e">
        <f>IF(A42="","",IF('MVN-Prozesse'!F52="","",'MVN-Prozesse'!F52))</f>
        <v>#VALUE!</v>
      </c>
      <c r="K42" s="100" t="e">
        <f t="shared" si="3"/>
        <v>#VALUE!</v>
      </c>
    </row>
    <row r="43" spans="1:11" x14ac:dyDescent="0.2">
      <c r="A43" s="99" t="e">
        <f>IF(Ermittlung_Pauschale_Prozesse!F43=0,"",IFERROR(VLOOKUP('MVN-Prozesse'!$K$5,Matrix_Intervention,4,FALSE),"?"))</f>
        <v>#VALUE!</v>
      </c>
      <c r="B43" s="100" t="e">
        <f t="shared" si="2"/>
        <v>#VALUE!</v>
      </c>
      <c r="C43" s="99" t="e">
        <f>IF(A43="","",CONCATENATE('MVN-Prozesse'!C53," / MKP-PB"," / ",'MVN-Prozesse'!$D$7," / ",RIGHT('MVN-Prozesse'!$F$7,2)," / ",ROW()-1))</f>
        <v>#VALUE!</v>
      </c>
      <c r="D43" s="101" t="e">
        <f t="shared" si="0"/>
        <v>#VALUE!</v>
      </c>
      <c r="E43" s="101" t="e">
        <f t="shared" si="1"/>
        <v>#VALUE!</v>
      </c>
      <c r="F43" s="100" t="e">
        <f>IF(A43="","",VLOOKUP('MVN-Prozesse'!$K$5,Matrix_Intervention,7,FALSE))</f>
        <v>#VALUE!</v>
      </c>
      <c r="G43" s="99" t="e">
        <f>IF(A43="","",CONCATENATE(Ermittlung_Pauschale_Prozesse!C43,"  x  ","Beratungskontakte in Prozessen", " a ",VLOOKUP('MVN-Einmal'!$K$5,Matrix_Intervention,2,FALSE),",00€"))</f>
        <v>#VALUE!</v>
      </c>
      <c r="H43" s="135" t="e">
        <f>IF(A43="","",Ermittlung_Pauschale_Prozesse!F43)</f>
        <v>#VALUE!</v>
      </c>
      <c r="I43" s="135" t="e">
        <f>IF(A43="","",Ermittlung_Pauschale_Prozesse!F43)</f>
        <v>#VALUE!</v>
      </c>
      <c r="J43" s="100" t="e">
        <f>IF(A43="","",IF('MVN-Prozesse'!F53="","",'MVN-Prozesse'!F53))</f>
        <v>#VALUE!</v>
      </c>
      <c r="K43" s="100" t="e">
        <f t="shared" si="3"/>
        <v>#VALUE!</v>
      </c>
    </row>
    <row r="44" spans="1:11" x14ac:dyDescent="0.2">
      <c r="A44" s="99" t="e">
        <f>IF(Ermittlung_Pauschale_Prozesse!F44=0,"",IFERROR(VLOOKUP('MVN-Prozesse'!$K$5,Matrix_Intervention,4,FALSE),"?"))</f>
        <v>#VALUE!</v>
      </c>
      <c r="B44" s="100" t="e">
        <f t="shared" si="2"/>
        <v>#VALUE!</v>
      </c>
      <c r="C44" s="99" t="e">
        <f>IF(A44="","",CONCATENATE('MVN-Prozesse'!C54," / MKP-PB"," / ",'MVN-Prozesse'!$D$7," / ",RIGHT('MVN-Prozesse'!$F$7,2)," / ",ROW()-1))</f>
        <v>#VALUE!</v>
      </c>
      <c r="D44" s="101" t="e">
        <f t="shared" si="0"/>
        <v>#VALUE!</v>
      </c>
      <c r="E44" s="101" t="e">
        <f t="shared" si="1"/>
        <v>#VALUE!</v>
      </c>
      <c r="F44" s="100" t="e">
        <f>IF(A44="","",VLOOKUP('MVN-Prozesse'!$K$5,Matrix_Intervention,7,FALSE))</f>
        <v>#VALUE!</v>
      </c>
      <c r="G44" s="99" t="e">
        <f>IF(A44="","",CONCATENATE(Ermittlung_Pauschale_Prozesse!C44,"  x  ","Beratungskontakte in Prozessen", " a ",VLOOKUP('MVN-Einmal'!$K$5,Matrix_Intervention,2,FALSE),",00€"))</f>
        <v>#VALUE!</v>
      </c>
      <c r="H44" s="135" t="e">
        <f>IF(A44="","",Ermittlung_Pauschale_Prozesse!F44)</f>
        <v>#VALUE!</v>
      </c>
      <c r="I44" s="135" t="e">
        <f>IF(A44="","",Ermittlung_Pauschale_Prozesse!F44)</f>
        <v>#VALUE!</v>
      </c>
      <c r="J44" s="100" t="e">
        <f>IF(A44="","",IF('MVN-Prozesse'!F54="","",'MVN-Prozesse'!F54))</f>
        <v>#VALUE!</v>
      </c>
      <c r="K44" s="100" t="e">
        <f t="shared" si="3"/>
        <v>#VALUE!</v>
      </c>
    </row>
    <row r="45" spans="1:11" x14ac:dyDescent="0.2">
      <c r="A45" s="99" t="e">
        <f>IF(Ermittlung_Pauschale_Prozesse!F45=0,"",IFERROR(VLOOKUP('MVN-Prozesse'!$K$5,Matrix_Intervention,4,FALSE),"?"))</f>
        <v>#VALUE!</v>
      </c>
      <c r="B45" s="100" t="e">
        <f t="shared" si="2"/>
        <v>#VALUE!</v>
      </c>
      <c r="C45" s="99" t="e">
        <f>IF(A45="","",CONCATENATE('MVN-Prozesse'!C55," / MKP-PB"," / ",'MVN-Prozesse'!$D$7," / ",RIGHT('MVN-Prozesse'!$F$7,2)," / ",ROW()-1))</f>
        <v>#VALUE!</v>
      </c>
      <c r="D45" s="101" t="e">
        <f t="shared" si="0"/>
        <v>#VALUE!</v>
      </c>
      <c r="E45" s="101" t="e">
        <f t="shared" si="1"/>
        <v>#VALUE!</v>
      </c>
      <c r="F45" s="100" t="e">
        <f>IF(A45="","",VLOOKUP('MVN-Prozesse'!$K$5,Matrix_Intervention,7,FALSE))</f>
        <v>#VALUE!</v>
      </c>
      <c r="G45" s="99" t="e">
        <f>IF(A45="","",CONCATENATE(Ermittlung_Pauschale_Prozesse!C45,"  x  ","Beratungskontakte in Prozessen", " a ",VLOOKUP('MVN-Einmal'!$K$5,Matrix_Intervention,2,FALSE),",00€"))</f>
        <v>#VALUE!</v>
      </c>
      <c r="H45" s="135" t="e">
        <f>IF(A45="","",Ermittlung_Pauschale_Prozesse!F45)</f>
        <v>#VALUE!</v>
      </c>
      <c r="I45" s="135" t="e">
        <f>IF(A45="","",Ermittlung_Pauschale_Prozesse!F45)</f>
        <v>#VALUE!</v>
      </c>
      <c r="J45" s="100" t="e">
        <f>IF(A45="","",IF('MVN-Prozesse'!F55="","",'MVN-Prozesse'!F55))</f>
        <v>#VALUE!</v>
      </c>
      <c r="K45" s="100" t="e">
        <f t="shared" si="3"/>
        <v>#VALUE!</v>
      </c>
    </row>
    <row r="46" spans="1:11" x14ac:dyDescent="0.2">
      <c r="A46" s="99" t="e">
        <f>IF(Ermittlung_Pauschale_Prozesse!F46=0,"",IFERROR(VLOOKUP('MVN-Prozesse'!$K$5,Matrix_Intervention,4,FALSE),"?"))</f>
        <v>#VALUE!</v>
      </c>
      <c r="B46" s="100" t="e">
        <f t="shared" si="2"/>
        <v>#VALUE!</v>
      </c>
      <c r="C46" s="99" t="e">
        <f>IF(A46="","",CONCATENATE('MVN-Prozesse'!C56," / MKP-PB"," / ",'MVN-Prozesse'!$D$7," / ",RIGHT('MVN-Prozesse'!$F$7,2)," / ",ROW()-1))</f>
        <v>#VALUE!</v>
      </c>
      <c r="D46" s="101" t="e">
        <f t="shared" si="0"/>
        <v>#VALUE!</v>
      </c>
      <c r="E46" s="101" t="e">
        <f t="shared" si="1"/>
        <v>#VALUE!</v>
      </c>
      <c r="F46" s="100" t="e">
        <f>IF(A46="","",VLOOKUP('MVN-Prozesse'!$K$5,Matrix_Intervention,7,FALSE))</f>
        <v>#VALUE!</v>
      </c>
      <c r="G46" s="99" t="e">
        <f>IF(A46="","",CONCATENATE(Ermittlung_Pauschale_Prozesse!C46,"  x  ","Beratungskontakte in Prozessen", " a ",VLOOKUP('MVN-Einmal'!$K$5,Matrix_Intervention,2,FALSE),",00€"))</f>
        <v>#VALUE!</v>
      </c>
      <c r="H46" s="135" t="e">
        <f>IF(A46="","",Ermittlung_Pauschale_Prozesse!F46)</f>
        <v>#VALUE!</v>
      </c>
      <c r="I46" s="135" t="e">
        <f>IF(A46="","",Ermittlung_Pauschale_Prozesse!F46)</f>
        <v>#VALUE!</v>
      </c>
      <c r="J46" s="100" t="e">
        <f>IF(A46="","",IF('MVN-Prozesse'!F56="","",'MVN-Prozesse'!F56))</f>
        <v>#VALUE!</v>
      </c>
      <c r="K46" s="100" t="e">
        <f t="shared" si="3"/>
        <v>#VALUE!</v>
      </c>
    </row>
    <row r="47" spans="1:11" x14ac:dyDescent="0.2">
      <c r="A47" s="99" t="e">
        <f>IF(Ermittlung_Pauschale_Prozesse!F47=0,"",IFERROR(VLOOKUP('MVN-Prozesse'!$K$5,Matrix_Intervention,4,FALSE),"?"))</f>
        <v>#VALUE!</v>
      </c>
      <c r="B47" s="100" t="e">
        <f t="shared" si="2"/>
        <v>#VALUE!</v>
      </c>
      <c r="C47" s="99" t="e">
        <f>IF(A47="","",CONCATENATE('MVN-Prozesse'!C57," / MKP-PB"," / ",'MVN-Prozesse'!$D$7," / ",RIGHT('MVN-Prozesse'!$F$7,2)," / ",ROW()-1))</f>
        <v>#VALUE!</v>
      </c>
      <c r="D47" s="101" t="e">
        <f t="shared" si="0"/>
        <v>#VALUE!</v>
      </c>
      <c r="E47" s="101" t="e">
        <f t="shared" si="1"/>
        <v>#VALUE!</v>
      </c>
      <c r="F47" s="100" t="e">
        <f>IF(A47="","",VLOOKUP('MVN-Prozesse'!$K$5,Matrix_Intervention,7,FALSE))</f>
        <v>#VALUE!</v>
      </c>
      <c r="G47" s="99" t="e">
        <f>IF(A47="","",CONCATENATE(Ermittlung_Pauschale_Prozesse!C47,"  x  ","Beratungskontakte in Prozessen", " a ",VLOOKUP('MVN-Einmal'!$K$5,Matrix_Intervention,2,FALSE),",00€"))</f>
        <v>#VALUE!</v>
      </c>
      <c r="H47" s="135" t="e">
        <f>IF(A47="","",Ermittlung_Pauschale_Prozesse!F47)</f>
        <v>#VALUE!</v>
      </c>
      <c r="I47" s="135" t="e">
        <f>IF(A47="","",Ermittlung_Pauschale_Prozesse!F47)</f>
        <v>#VALUE!</v>
      </c>
      <c r="J47" s="100" t="e">
        <f>IF(A47="","",IF('MVN-Prozesse'!F57="","",'MVN-Prozesse'!F57))</f>
        <v>#VALUE!</v>
      </c>
      <c r="K47" s="100" t="e">
        <f t="shared" si="3"/>
        <v>#VALUE!</v>
      </c>
    </row>
    <row r="48" spans="1:11" x14ac:dyDescent="0.2">
      <c r="A48" s="99" t="e">
        <f>IF(Ermittlung_Pauschale_Prozesse!F48=0,"",IFERROR(VLOOKUP('MVN-Prozesse'!$K$5,Matrix_Intervention,4,FALSE),"?"))</f>
        <v>#VALUE!</v>
      </c>
      <c r="B48" s="100" t="e">
        <f t="shared" si="2"/>
        <v>#VALUE!</v>
      </c>
      <c r="C48" s="99" t="e">
        <f>IF(A48="","",CONCATENATE('MVN-Prozesse'!C58," / MKP-PB"," / ",'MVN-Prozesse'!$D$7," / ",RIGHT('MVN-Prozesse'!$F$7,2)," / ",ROW()-1))</f>
        <v>#VALUE!</v>
      </c>
      <c r="D48" s="101" t="e">
        <f t="shared" si="0"/>
        <v>#VALUE!</v>
      </c>
      <c r="E48" s="101" t="e">
        <f t="shared" si="1"/>
        <v>#VALUE!</v>
      </c>
      <c r="F48" s="100" t="e">
        <f>IF(A48="","",VLOOKUP('MVN-Prozesse'!$K$5,Matrix_Intervention,7,FALSE))</f>
        <v>#VALUE!</v>
      </c>
      <c r="G48" s="99" t="e">
        <f>IF(A48="","",CONCATENATE(Ermittlung_Pauschale_Prozesse!C48,"  x  ","Beratungskontakte in Prozessen", " a ",VLOOKUP('MVN-Einmal'!$K$5,Matrix_Intervention,2,FALSE),",00€"))</f>
        <v>#VALUE!</v>
      </c>
      <c r="H48" s="135" t="e">
        <f>IF(A48="","",Ermittlung_Pauschale_Prozesse!F48)</f>
        <v>#VALUE!</v>
      </c>
      <c r="I48" s="135" t="e">
        <f>IF(A48="","",Ermittlung_Pauschale_Prozesse!F48)</f>
        <v>#VALUE!</v>
      </c>
      <c r="J48" s="100" t="e">
        <f>IF(A48="","",IF('MVN-Prozesse'!F58="","",'MVN-Prozesse'!F58))</f>
        <v>#VALUE!</v>
      </c>
      <c r="K48" s="100" t="e">
        <f t="shared" si="3"/>
        <v>#VALUE!</v>
      </c>
    </row>
    <row r="49" spans="1:11" x14ac:dyDescent="0.2">
      <c r="A49" s="99" t="e">
        <f>IF(Ermittlung_Pauschale_Prozesse!F49=0,"",IFERROR(VLOOKUP('MVN-Prozesse'!$K$5,Matrix_Intervention,4,FALSE),"?"))</f>
        <v>#VALUE!</v>
      </c>
      <c r="B49" s="100" t="e">
        <f t="shared" si="2"/>
        <v>#VALUE!</v>
      </c>
      <c r="C49" s="99" t="e">
        <f>IF(A49="","",CONCATENATE('MVN-Prozesse'!C59," / MKP-PB"," / ",'MVN-Prozesse'!$D$7," / ",RIGHT('MVN-Prozesse'!$F$7,2)," / ",ROW()-1))</f>
        <v>#VALUE!</v>
      </c>
      <c r="D49" s="101" t="e">
        <f t="shared" si="0"/>
        <v>#VALUE!</v>
      </c>
      <c r="E49" s="101" t="e">
        <f t="shared" si="1"/>
        <v>#VALUE!</v>
      </c>
      <c r="F49" s="100" t="e">
        <f>IF(A49="","",VLOOKUP('MVN-Prozesse'!$K$5,Matrix_Intervention,7,FALSE))</f>
        <v>#VALUE!</v>
      </c>
      <c r="G49" s="99" t="e">
        <f>IF(A49="","",CONCATENATE(Ermittlung_Pauschale_Prozesse!C49,"  x  ","Beratungskontakte in Prozessen", " a ",VLOOKUP('MVN-Einmal'!$K$5,Matrix_Intervention,2,FALSE),",00€"))</f>
        <v>#VALUE!</v>
      </c>
      <c r="H49" s="135" t="e">
        <f>IF(A49="","",Ermittlung_Pauschale_Prozesse!F49)</f>
        <v>#VALUE!</v>
      </c>
      <c r="I49" s="135" t="e">
        <f>IF(A49="","",Ermittlung_Pauschale_Prozesse!F49)</f>
        <v>#VALUE!</v>
      </c>
      <c r="J49" s="100" t="e">
        <f>IF(A49="","",IF('MVN-Prozesse'!F59="","",'MVN-Prozesse'!F59))</f>
        <v>#VALUE!</v>
      </c>
      <c r="K49" s="100" t="e">
        <f t="shared" si="3"/>
        <v>#VALUE!</v>
      </c>
    </row>
    <row r="50" spans="1:11" x14ac:dyDescent="0.2">
      <c r="A50" s="99" t="e">
        <f>IF(Ermittlung_Pauschale_Prozesse!F50=0,"",IFERROR(VLOOKUP('MVN-Prozesse'!$K$5,Matrix_Intervention,4,FALSE),"?"))</f>
        <v>#VALUE!</v>
      </c>
      <c r="B50" s="100" t="e">
        <f t="shared" si="2"/>
        <v>#VALUE!</v>
      </c>
      <c r="C50" s="99" t="e">
        <f>IF(A50="","",CONCATENATE('MVN-Prozesse'!C60," / MKP-PB"," / ",'MVN-Prozesse'!$D$7," / ",RIGHT('MVN-Prozesse'!$F$7,2)," / ",ROW()-1))</f>
        <v>#VALUE!</v>
      </c>
      <c r="D50" s="101" t="e">
        <f t="shared" si="0"/>
        <v>#VALUE!</v>
      </c>
      <c r="E50" s="101" t="e">
        <f t="shared" si="1"/>
        <v>#VALUE!</v>
      </c>
      <c r="F50" s="100" t="e">
        <f>IF(A50="","",VLOOKUP('MVN-Prozesse'!$K$5,Matrix_Intervention,7,FALSE))</f>
        <v>#VALUE!</v>
      </c>
      <c r="G50" s="99" t="e">
        <f>IF(A50="","",CONCATENATE(Ermittlung_Pauschale_Prozesse!C50,"  x  ","Beratungskontakte in Prozessen", " a ",VLOOKUP('MVN-Einmal'!$K$5,Matrix_Intervention,2,FALSE),",00€"))</f>
        <v>#VALUE!</v>
      </c>
      <c r="H50" s="135" t="e">
        <f>IF(A50="","",Ermittlung_Pauschale_Prozesse!F50)</f>
        <v>#VALUE!</v>
      </c>
      <c r="I50" s="135" t="e">
        <f>IF(A50="","",Ermittlung_Pauschale_Prozesse!F50)</f>
        <v>#VALUE!</v>
      </c>
      <c r="J50" s="100" t="e">
        <f>IF(A50="","",IF('MVN-Prozesse'!F60="","",'MVN-Prozesse'!F60))</f>
        <v>#VALUE!</v>
      </c>
      <c r="K50" s="100" t="e">
        <f t="shared" si="3"/>
        <v>#VALUE!</v>
      </c>
    </row>
    <row r="51" spans="1:11" x14ac:dyDescent="0.2">
      <c r="A51" s="99" t="e">
        <f>IF(Ermittlung_Pauschale_Prozesse!F51=0,"",IFERROR(VLOOKUP('MVN-Prozesse'!$K$5,Matrix_Intervention,4,FALSE),"?"))</f>
        <v>#VALUE!</v>
      </c>
      <c r="B51" s="100" t="e">
        <f t="shared" si="2"/>
        <v>#VALUE!</v>
      </c>
      <c r="C51" s="99" t="e">
        <f>IF(A51="","",CONCATENATE('MVN-Prozesse'!C61," / MKP-PB"," / ",'MVN-Prozesse'!$D$7," / ",RIGHT('MVN-Prozesse'!$F$7,2)," / ",ROW()-1))</f>
        <v>#VALUE!</v>
      </c>
      <c r="D51" s="101" t="e">
        <f t="shared" si="0"/>
        <v>#VALUE!</v>
      </c>
      <c r="E51" s="101" t="e">
        <f t="shared" si="1"/>
        <v>#VALUE!</v>
      </c>
      <c r="F51" s="100" t="e">
        <f>IF(A51="","",VLOOKUP('MVN-Prozesse'!$K$5,Matrix_Intervention,7,FALSE))</f>
        <v>#VALUE!</v>
      </c>
      <c r="G51" s="99" t="e">
        <f>IF(A51="","",CONCATENATE(Ermittlung_Pauschale_Prozesse!C51,"  x  ","Beratungskontakte in Prozessen", " a ",VLOOKUP('MVN-Einmal'!$K$5,Matrix_Intervention,2,FALSE),",00€"))</f>
        <v>#VALUE!</v>
      </c>
      <c r="H51" s="135" t="e">
        <f>IF(A51="","",Ermittlung_Pauschale_Prozesse!F51)</f>
        <v>#VALUE!</v>
      </c>
      <c r="I51" s="135" t="e">
        <f>IF(A51="","",Ermittlung_Pauschale_Prozesse!F51)</f>
        <v>#VALUE!</v>
      </c>
      <c r="J51" s="100" t="e">
        <f>IF(A51="","",IF('MVN-Prozesse'!F61="","",'MVN-Prozesse'!F61))</f>
        <v>#VALUE!</v>
      </c>
      <c r="K51" s="100" t="e">
        <f t="shared" si="3"/>
        <v>#VALUE!</v>
      </c>
    </row>
    <row r="52" spans="1:11" x14ac:dyDescent="0.2">
      <c r="A52" s="99" t="e">
        <f>IF(Ermittlung_Pauschale_Prozesse!F52=0,"",IFERROR(VLOOKUP('MVN-Prozesse'!$K$5,Matrix_Intervention,4,FALSE),"?"))</f>
        <v>#VALUE!</v>
      </c>
      <c r="B52" s="100" t="e">
        <f t="shared" si="2"/>
        <v>#VALUE!</v>
      </c>
      <c r="C52" s="99" t="e">
        <f>IF(A52="","",CONCATENATE('MVN-Prozesse'!C62," / MKP-PB"," / ",'MVN-Prozesse'!$D$7," / ",RIGHT('MVN-Prozesse'!$F$7,2)," / ",ROW()-1))</f>
        <v>#VALUE!</v>
      </c>
      <c r="D52" s="101" t="e">
        <f t="shared" si="0"/>
        <v>#VALUE!</v>
      </c>
      <c r="E52" s="101" t="e">
        <f t="shared" si="1"/>
        <v>#VALUE!</v>
      </c>
      <c r="F52" s="100" t="e">
        <f>IF(A52="","",VLOOKUP('MVN-Prozesse'!$K$5,Matrix_Intervention,7,FALSE))</f>
        <v>#VALUE!</v>
      </c>
      <c r="G52" s="99" t="e">
        <f>IF(A52="","",CONCATENATE(Ermittlung_Pauschale_Prozesse!C52,"  x  ","Beratungskontakte in Prozessen", " a ",VLOOKUP('MVN-Einmal'!$K$5,Matrix_Intervention,2,FALSE),",00€"))</f>
        <v>#VALUE!</v>
      </c>
      <c r="H52" s="135" t="e">
        <f>IF(A52="","",Ermittlung_Pauschale_Prozesse!F52)</f>
        <v>#VALUE!</v>
      </c>
      <c r="I52" s="135" t="e">
        <f>IF(A52="","",Ermittlung_Pauschale_Prozesse!F52)</f>
        <v>#VALUE!</v>
      </c>
      <c r="J52" s="100" t="e">
        <f>IF(A52="","",IF('MVN-Prozesse'!F62="","",'MVN-Prozesse'!F62))</f>
        <v>#VALUE!</v>
      </c>
      <c r="K52" s="100" t="e">
        <f t="shared" si="3"/>
        <v>#VALUE!</v>
      </c>
    </row>
    <row r="53" spans="1:11" x14ac:dyDescent="0.2">
      <c r="A53" s="99" t="e">
        <f>IF(Ermittlung_Pauschale_Prozesse!F53=0,"",IFERROR(VLOOKUP('MVN-Prozesse'!$K$5,Matrix_Intervention,4,FALSE),"?"))</f>
        <v>#VALUE!</v>
      </c>
      <c r="B53" s="100" t="e">
        <f t="shared" si="2"/>
        <v>#VALUE!</v>
      </c>
      <c r="C53" s="99" t="e">
        <f>IF(A53="","",CONCATENATE('MVN-Prozesse'!C63," / MKP-PB"," / ",'MVN-Prozesse'!$D$7," / ",RIGHT('MVN-Prozesse'!$F$7,2)," / ",ROW()-1))</f>
        <v>#VALUE!</v>
      </c>
      <c r="D53" s="101" t="e">
        <f t="shared" si="0"/>
        <v>#VALUE!</v>
      </c>
      <c r="E53" s="101" t="e">
        <f t="shared" si="1"/>
        <v>#VALUE!</v>
      </c>
      <c r="F53" s="100" t="e">
        <f>IF(A53="","",VLOOKUP('MVN-Prozesse'!$K$5,Matrix_Intervention,7,FALSE))</f>
        <v>#VALUE!</v>
      </c>
      <c r="G53" s="99" t="e">
        <f>IF(A53="","",CONCATENATE(Ermittlung_Pauschale_Prozesse!C53,"  x  ","Beratungskontakte in Prozessen", " a ",VLOOKUP('MVN-Einmal'!$K$5,Matrix_Intervention,2,FALSE),",00€"))</f>
        <v>#VALUE!</v>
      </c>
      <c r="H53" s="135" t="e">
        <f>IF(A53="","",Ermittlung_Pauschale_Prozesse!F53)</f>
        <v>#VALUE!</v>
      </c>
      <c r="I53" s="135" t="e">
        <f>IF(A53="","",Ermittlung_Pauschale_Prozesse!F53)</f>
        <v>#VALUE!</v>
      </c>
      <c r="J53" s="100" t="e">
        <f>IF(A53="","",IF('MVN-Prozesse'!F63="","",'MVN-Prozesse'!F63))</f>
        <v>#VALUE!</v>
      </c>
      <c r="K53" s="100" t="e">
        <f t="shared" si="3"/>
        <v>#VALUE!</v>
      </c>
    </row>
    <row r="54" spans="1:11" x14ac:dyDescent="0.2">
      <c r="A54" s="99" t="e">
        <f>IF(Ermittlung_Pauschale_Prozesse!F54=0,"",IFERROR(VLOOKUP('MVN-Prozesse'!$K$5,Matrix_Intervention,4,FALSE),"?"))</f>
        <v>#VALUE!</v>
      </c>
      <c r="B54" s="100" t="e">
        <f t="shared" si="2"/>
        <v>#VALUE!</v>
      </c>
      <c r="C54" s="99" t="e">
        <f>IF(A54="","",CONCATENATE('MVN-Prozesse'!C64," / MKP-PB"," / ",'MVN-Prozesse'!$D$7," / ",RIGHT('MVN-Prozesse'!$F$7,2)," / ",ROW()-1))</f>
        <v>#VALUE!</v>
      </c>
      <c r="D54" s="101" t="e">
        <f t="shared" si="0"/>
        <v>#VALUE!</v>
      </c>
      <c r="E54" s="101" t="e">
        <f t="shared" si="1"/>
        <v>#VALUE!</v>
      </c>
      <c r="F54" s="100" t="e">
        <f>IF(A54="","",VLOOKUP('MVN-Prozesse'!$K$5,Matrix_Intervention,7,FALSE))</f>
        <v>#VALUE!</v>
      </c>
      <c r="G54" s="99" t="e">
        <f>IF(A54="","",CONCATENATE(Ermittlung_Pauschale_Prozesse!C54,"  x  ","Beratungskontakte in Prozessen", " a ",VLOOKUP('MVN-Einmal'!$K$5,Matrix_Intervention,2,FALSE),",00€"))</f>
        <v>#VALUE!</v>
      </c>
      <c r="H54" s="135" t="e">
        <f>IF(A54="","",Ermittlung_Pauschale_Prozesse!F54)</f>
        <v>#VALUE!</v>
      </c>
      <c r="I54" s="135" t="e">
        <f>IF(A54="","",Ermittlung_Pauschale_Prozesse!F54)</f>
        <v>#VALUE!</v>
      </c>
      <c r="J54" s="100" t="e">
        <f>IF(A54="","",IF('MVN-Prozesse'!F64="","",'MVN-Prozesse'!F64))</f>
        <v>#VALUE!</v>
      </c>
      <c r="K54" s="100" t="e">
        <f t="shared" si="3"/>
        <v>#VALUE!</v>
      </c>
    </row>
    <row r="55" spans="1:11" x14ac:dyDescent="0.2">
      <c r="A55" s="99" t="e">
        <f>IF(Ermittlung_Pauschale_Prozesse!F55=0,"",IFERROR(VLOOKUP('MVN-Prozesse'!$K$5,Matrix_Intervention,4,FALSE),"?"))</f>
        <v>#VALUE!</v>
      </c>
      <c r="B55" s="100" t="e">
        <f t="shared" si="2"/>
        <v>#VALUE!</v>
      </c>
      <c r="C55" s="99" t="e">
        <f>IF(A55="","",CONCATENATE('MVN-Prozesse'!C65," / MKP-PB"," / ",'MVN-Prozesse'!$D$7," / ",RIGHT('MVN-Prozesse'!$F$7,2)," / ",ROW()-1))</f>
        <v>#VALUE!</v>
      </c>
      <c r="D55" s="101" t="e">
        <f t="shared" si="0"/>
        <v>#VALUE!</v>
      </c>
      <c r="E55" s="101" t="e">
        <f t="shared" si="1"/>
        <v>#VALUE!</v>
      </c>
      <c r="F55" s="100" t="e">
        <f>IF(A55="","",VLOOKUP('MVN-Prozesse'!$K$5,Matrix_Intervention,7,FALSE))</f>
        <v>#VALUE!</v>
      </c>
      <c r="G55" s="99" t="e">
        <f>IF(A55="","",CONCATENATE(Ermittlung_Pauschale_Prozesse!C55,"  x  ","Beratungskontakte in Prozessen", " a ",VLOOKUP('MVN-Einmal'!$K$5,Matrix_Intervention,2,FALSE),",00€"))</f>
        <v>#VALUE!</v>
      </c>
      <c r="H55" s="135" t="e">
        <f>IF(A55="","",Ermittlung_Pauschale_Prozesse!F55)</f>
        <v>#VALUE!</v>
      </c>
      <c r="I55" s="135" t="e">
        <f>IF(A55="","",Ermittlung_Pauschale_Prozesse!F55)</f>
        <v>#VALUE!</v>
      </c>
      <c r="J55" s="100" t="e">
        <f>IF(A55="","",IF('MVN-Prozesse'!F65="","",'MVN-Prozesse'!F65))</f>
        <v>#VALUE!</v>
      </c>
      <c r="K55" s="100" t="e">
        <f t="shared" si="3"/>
        <v>#VALUE!</v>
      </c>
    </row>
    <row r="56" spans="1:11" x14ac:dyDescent="0.2">
      <c r="A56" s="99" t="e">
        <f>IF(Ermittlung_Pauschale_Prozesse!F56=0,"",IFERROR(VLOOKUP('MVN-Prozesse'!$K$5,Matrix_Intervention,4,FALSE),"?"))</f>
        <v>#VALUE!</v>
      </c>
      <c r="B56" s="100" t="e">
        <f t="shared" si="2"/>
        <v>#VALUE!</v>
      </c>
      <c r="C56" s="99" t="e">
        <f>IF(A56="","",CONCATENATE('MVN-Prozesse'!C66," / MKP-PB"," / ",'MVN-Prozesse'!$D$7," / ",RIGHT('MVN-Prozesse'!$F$7,2)," / ",ROW()-1))</f>
        <v>#VALUE!</v>
      </c>
      <c r="D56" s="101" t="e">
        <f t="shared" si="0"/>
        <v>#VALUE!</v>
      </c>
      <c r="E56" s="101" t="e">
        <f t="shared" si="1"/>
        <v>#VALUE!</v>
      </c>
      <c r="F56" s="100" t="e">
        <f>IF(A56="","",VLOOKUP('MVN-Prozesse'!$K$5,Matrix_Intervention,7,FALSE))</f>
        <v>#VALUE!</v>
      </c>
      <c r="G56" s="99" t="e">
        <f>IF(A56="","",CONCATENATE(Ermittlung_Pauschale_Prozesse!C56,"  x  ","Beratungskontakte in Prozessen", " a ",VLOOKUP('MVN-Einmal'!$K$5,Matrix_Intervention,2,FALSE),",00€"))</f>
        <v>#VALUE!</v>
      </c>
      <c r="H56" s="135" t="e">
        <f>IF(A56="","",Ermittlung_Pauschale_Prozesse!F56)</f>
        <v>#VALUE!</v>
      </c>
      <c r="I56" s="135" t="e">
        <f>IF(A56="","",Ermittlung_Pauschale_Prozesse!F56)</f>
        <v>#VALUE!</v>
      </c>
      <c r="J56" s="100" t="e">
        <f>IF(A56="","",IF('MVN-Prozesse'!F66="","",'MVN-Prozesse'!F66))</f>
        <v>#VALUE!</v>
      </c>
      <c r="K56" s="100" t="e">
        <f t="shared" si="3"/>
        <v>#VALUE!</v>
      </c>
    </row>
    <row r="57" spans="1:11" x14ac:dyDescent="0.2">
      <c r="A57" s="99" t="e">
        <f>IF(Ermittlung_Pauschale_Prozesse!F57=0,"",IFERROR(VLOOKUP('MVN-Prozesse'!$K$5,Matrix_Intervention,4,FALSE),"?"))</f>
        <v>#VALUE!</v>
      </c>
      <c r="B57" s="100" t="e">
        <f t="shared" si="2"/>
        <v>#VALUE!</v>
      </c>
      <c r="C57" s="99" t="e">
        <f>IF(A57="","",CONCATENATE('MVN-Prozesse'!C67," / MKP-PB"," / ",'MVN-Prozesse'!$D$7," / ",RIGHT('MVN-Prozesse'!$F$7,2)," / ",ROW()-1))</f>
        <v>#VALUE!</v>
      </c>
      <c r="D57" s="101" t="e">
        <f t="shared" si="0"/>
        <v>#VALUE!</v>
      </c>
      <c r="E57" s="101" t="e">
        <f t="shared" si="1"/>
        <v>#VALUE!</v>
      </c>
      <c r="F57" s="100" t="e">
        <f>IF(A57="","",VLOOKUP('MVN-Prozesse'!$K$5,Matrix_Intervention,7,FALSE))</f>
        <v>#VALUE!</v>
      </c>
      <c r="G57" s="99" t="e">
        <f>IF(A57="","",CONCATENATE(Ermittlung_Pauschale_Prozesse!C57,"  x  ","Beratungskontakte in Prozessen", " a ",VLOOKUP('MVN-Einmal'!$K$5,Matrix_Intervention,2,FALSE),",00€"))</f>
        <v>#VALUE!</v>
      </c>
      <c r="H57" s="135" t="e">
        <f>IF(A57="","",Ermittlung_Pauschale_Prozesse!F57)</f>
        <v>#VALUE!</v>
      </c>
      <c r="I57" s="135" t="e">
        <f>IF(A57="","",Ermittlung_Pauschale_Prozesse!F57)</f>
        <v>#VALUE!</v>
      </c>
      <c r="J57" s="100" t="e">
        <f>IF(A57="","",IF('MVN-Prozesse'!F67="","",'MVN-Prozesse'!F67))</f>
        <v>#VALUE!</v>
      </c>
      <c r="K57" s="100" t="e">
        <f t="shared" si="3"/>
        <v>#VALUE!</v>
      </c>
    </row>
    <row r="58" spans="1:11" x14ac:dyDescent="0.2">
      <c r="A58" s="99" t="e">
        <f>IF(Ermittlung_Pauschale_Prozesse!F58=0,"",IFERROR(VLOOKUP('MVN-Prozesse'!$K$5,Matrix_Intervention,4,FALSE),"?"))</f>
        <v>#VALUE!</v>
      </c>
      <c r="B58" s="100" t="e">
        <f t="shared" si="2"/>
        <v>#VALUE!</v>
      </c>
      <c r="C58" s="99" t="e">
        <f>IF(A58="","",CONCATENATE('MVN-Prozesse'!C68," / MKP-PB"," / ",'MVN-Prozesse'!$D$7," / ",RIGHT('MVN-Prozesse'!$F$7,2)," / ",ROW()-1))</f>
        <v>#VALUE!</v>
      </c>
      <c r="D58" s="101" t="e">
        <f t="shared" si="0"/>
        <v>#VALUE!</v>
      </c>
      <c r="E58" s="101" t="e">
        <f t="shared" si="1"/>
        <v>#VALUE!</v>
      </c>
      <c r="F58" s="100" t="e">
        <f>IF(A58="","",VLOOKUP('MVN-Prozesse'!$K$5,Matrix_Intervention,7,FALSE))</f>
        <v>#VALUE!</v>
      </c>
      <c r="G58" s="99" t="e">
        <f>IF(A58="","",CONCATENATE(Ermittlung_Pauschale_Prozesse!C58,"  x  ","Beratungskontakte in Prozessen", " a ",VLOOKUP('MVN-Einmal'!$K$5,Matrix_Intervention,2,FALSE),",00€"))</f>
        <v>#VALUE!</v>
      </c>
      <c r="H58" s="135" t="e">
        <f>IF(A58="","",Ermittlung_Pauschale_Prozesse!F58)</f>
        <v>#VALUE!</v>
      </c>
      <c r="I58" s="135" t="e">
        <f>IF(A58="","",Ermittlung_Pauschale_Prozesse!F58)</f>
        <v>#VALUE!</v>
      </c>
      <c r="J58" s="100" t="e">
        <f>IF(A58="","",IF('MVN-Prozesse'!F68="","",'MVN-Prozesse'!F68))</f>
        <v>#VALUE!</v>
      </c>
      <c r="K58" s="100" t="e">
        <f t="shared" si="3"/>
        <v>#VALUE!</v>
      </c>
    </row>
    <row r="59" spans="1:11" x14ac:dyDescent="0.2">
      <c r="A59" s="99" t="e">
        <f>IF(Ermittlung_Pauschale_Prozesse!F59=0,"",IFERROR(VLOOKUP('MVN-Prozesse'!$K$5,Matrix_Intervention,4,FALSE),"?"))</f>
        <v>#VALUE!</v>
      </c>
      <c r="B59" s="100" t="e">
        <f t="shared" si="2"/>
        <v>#VALUE!</v>
      </c>
      <c r="C59" s="99" t="e">
        <f>IF(A59="","",CONCATENATE('MVN-Prozesse'!C69," / MKP-PB"," / ",'MVN-Prozesse'!$D$7," / ",RIGHT('MVN-Prozesse'!$F$7,2)," / ",ROW()-1))</f>
        <v>#VALUE!</v>
      </c>
      <c r="D59" s="101" t="e">
        <f t="shared" si="0"/>
        <v>#VALUE!</v>
      </c>
      <c r="E59" s="101" t="e">
        <f t="shared" si="1"/>
        <v>#VALUE!</v>
      </c>
      <c r="F59" s="100" t="e">
        <f>IF(A59="","",VLOOKUP('MVN-Prozesse'!$K$5,Matrix_Intervention,7,FALSE))</f>
        <v>#VALUE!</v>
      </c>
      <c r="G59" s="99" t="e">
        <f>IF(A59="","",CONCATENATE(Ermittlung_Pauschale_Prozesse!C59,"  x  ","Beratungskontakte in Prozessen", " a ",VLOOKUP('MVN-Einmal'!$K$5,Matrix_Intervention,2,FALSE),",00€"))</f>
        <v>#VALUE!</v>
      </c>
      <c r="H59" s="135" t="e">
        <f>IF(A59="","",Ermittlung_Pauschale_Prozesse!F59)</f>
        <v>#VALUE!</v>
      </c>
      <c r="I59" s="135" t="e">
        <f>IF(A59="","",Ermittlung_Pauschale_Prozesse!F59)</f>
        <v>#VALUE!</v>
      </c>
      <c r="J59" s="100" t="e">
        <f>IF(A59="","",IF('MVN-Prozesse'!F69="","",'MVN-Prozesse'!F69))</f>
        <v>#VALUE!</v>
      </c>
      <c r="K59" s="100" t="e">
        <f t="shared" si="3"/>
        <v>#VALUE!</v>
      </c>
    </row>
    <row r="60" spans="1:11" x14ac:dyDescent="0.2">
      <c r="A60" s="99" t="e">
        <f>IF(Ermittlung_Pauschale_Prozesse!F60=0,"",IFERROR(VLOOKUP('MVN-Prozesse'!$K$5,Matrix_Intervention,4,FALSE),"?"))</f>
        <v>#VALUE!</v>
      </c>
      <c r="B60" s="100" t="e">
        <f t="shared" si="2"/>
        <v>#VALUE!</v>
      </c>
      <c r="C60" s="99" t="e">
        <f>IF(A60="","",CONCATENATE('MVN-Prozesse'!C70," / MKP-PB"," / ",'MVN-Prozesse'!$D$7," / ",RIGHT('MVN-Prozesse'!$F$7,2)," / ",ROW()-1))</f>
        <v>#VALUE!</v>
      </c>
      <c r="D60" s="101" t="e">
        <f t="shared" si="0"/>
        <v>#VALUE!</v>
      </c>
      <c r="E60" s="101" t="e">
        <f t="shared" si="1"/>
        <v>#VALUE!</v>
      </c>
      <c r="F60" s="100" t="e">
        <f>IF(A60="","",VLOOKUP('MVN-Prozesse'!$K$5,Matrix_Intervention,7,FALSE))</f>
        <v>#VALUE!</v>
      </c>
      <c r="G60" s="99" t="e">
        <f>IF(A60="","",CONCATENATE(Ermittlung_Pauschale_Prozesse!C60,"  x  ","Beratungskontakte in Prozessen", " a ",VLOOKUP('MVN-Einmal'!$K$5,Matrix_Intervention,2,FALSE),",00€"))</f>
        <v>#VALUE!</v>
      </c>
      <c r="H60" s="135" t="e">
        <f>IF(A60="","",Ermittlung_Pauschale_Prozesse!F60)</f>
        <v>#VALUE!</v>
      </c>
      <c r="I60" s="135" t="e">
        <f>IF(A60="","",Ermittlung_Pauschale_Prozesse!F60)</f>
        <v>#VALUE!</v>
      </c>
      <c r="J60" s="100" t="e">
        <f>IF(A60="","",IF('MVN-Prozesse'!F70="","",'MVN-Prozesse'!F70))</f>
        <v>#VALUE!</v>
      </c>
      <c r="K60" s="100" t="e">
        <f t="shared" si="3"/>
        <v>#VALUE!</v>
      </c>
    </row>
    <row r="61" spans="1:11" x14ac:dyDescent="0.2">
      <c r="A61" s="99" t="e">
        <f>IF(Ermittlung_Pauschale_Prozesse!F61=0,"",IFERROR(VLOOKUP('MVN-Prozesse'!$K$5,Matrix_Intervention,4,FALSE),"?"))</f>
        <v>#VALUE!</v>
      </c>
      <c r="B61" s="100" t="e">
        <f t="shared" si="2"/>
        <v>#VALUE!</v>
      </c>
      <c r="C61" s="99" t="e">
        <f>IF(A61="","",CONCATENATE('MVN-Prozesse'!C71," / MKP-PB"," / ",'MVN-Prozesse'!$D$7," / ",RIGHT('MVN-Prozesse'!$F$7,2)," / ",ROW()-1))</f>
        <v>#VALUE!</v>
      </c>
      <c r="D61" s="101" t="e">
        <f t="shared" si="0"/>
        <v>#VALUE!</v>
      </c>
      <c r="E61" s="101" t="e">
        <f t="shared" si="1"/>
        <v>#VALUE!</v>
      </c>
      <c r="F61" s="100" t="e">
        <f>IF(A61="","",VLOOKUP('MVN-Prozesse'!$K$5,Matrix_Intervention,7,FALSE))</f>
        <v>#VALUE!</v>
      </c>
      <c r="G61" s="99" t="e">
        <f>IF(A61="","",CONCATENATE(Ermittlung_Pauschale_Prozesse!C61,"  x  ","Beratungskontakte in Prozessen", " a ",VLOOKUP('MVN-Einmal'!$K$5,Matrix_Intervention,2,FALSE),",00€"))</f>
        <v>#VALUE!</v>
      </c>
      <c r="H61" s="135" t="e">
        <f>IF(A61="","",Ermittlung_Pauschale_Prozesse!F61)</f>
        <v>#VALUE!</v>
      </c>
      <c r="I61" s="135" t="e">
        <f>IF(A61="","",Ermittlung_Pauschale_Prozesse!F61)</f>
        <v>#VALUE!</v>
      </c>
      <c r="J61" s="100" t="e">
        <f>IF(A61="","",IF('MVN-Prozesse'!F71="","",'MVN-Prozesse'!F71))</f>
        <v>#VALUE!</v>
      </c>
      <c r="K61" s="100" t="e">
        <f t="shared" si="3"/>
        <v>#VALUE!</v>
      </c>
    </row>
    <row r="62" spans="1:11" x14ac:dyDescent="0.2">
      <c r="A62" s="99" t="e">
        <f>IF(Ermittlung_Pauschale_Prozesse!F62=0,"",IFERROR(VLOOKUP('MVN-Prozesse'!$K$5,Matrix_Intervention,4,FALSE),"?"))</f>
        <v>#VALUE!</v>
      </c>
      <c r="B62" s="100" t="e">
        <f t="shared" si="2"/>
        <v>#VALUE!</v>
      </c>
      <c r="C62" s="99" t="e">
        <f>IF(A62="","",CONCATENATE('MVN-Prozesse'!C72," / MKP-PB"," / ",'MVN-Prozesse'!$D$7," / ",RIGHT('MVN-Prozesse'!$F$7,2)," / ",ROW()-1))</f>
        <v>#VALUE!</v>
      </c>
      <c r="D62" s="101" t="e">
        <f t="shared" si="0"/>
        <v>#VALUE!</v>
      </c>
      <c r="E62" s="101" t="e">
        <f t="shared" si="1"/>
        <v>#VALUE!</v>
      </c>
      <c r="F62" s="100" t="e">
        <f>IF(A62="","",VLOOKUP('MVN-Prozesse'!$K$5,Matrix_Intervention,7,FALSE))</f>
        <v>#VALUE!</v>
      </c>
      <c r="G62" s="99" t="e">
        <f>IF(A62="","",CONCATENATE(Ermittlung_Pauschale_Prozesse!C62,"  x  ","Beratungskontakte in Prozessen", " a ",VLOOKUP('MVN-Einmal'!$K$5,Matrix_Intervention,2,FALSE),",00€"))</f>
        <v>#VALUE!</v>
      </c>
      <c r="H62" s="135" t="e">
        <f>IF(A62="","",Ermittlung_Pauschale_Prozesse!F62)</f>
        <v>#VALUE!</v>
      </c>
      <c r="I62" s="135" t="e">
        <f>IF(A62="","",Ermittlung_Pauschale_Prozesse!F62)</f>
        <v>#VALUE!</v>
      </c>
      <c r="J62" s="100" t="e">
        <f>IF(A62="","",IF('MVN-Prozesse'!F72="","",'MVN-Prozesse'!F72))</f>
        <v>#VALUE!</v>
      </c>
      <c r="K62" s="100" t="e">
        <f t="shared" si="3"/>
        <v>#VALUE!</v>
      </c>
    </row>
    <row r="63" spans="1:11" x14ac:dyDescent="0.2">
      <c r="A63" s="99" t="e">
        <f>IF(Ermittlung_Pauschale_Prozesse!F63=0,"",IFERROR(VLOOKUP('MVN-Prozesse'!$K$5,Matrix_Intervention,4,FALSE),"?"))</f>
        <v>#VALUE!</v>
      </c>
      <c r="B63" s="100" t="e">
        <f t="shared" si="2"/>
        <v>#VALUE!</v>
      </c>
      <c r="C63" s="99" t="e">
        <f>IF(A63="","",CONCATENATE('MVN-Prozesse'!C73," / MKP-PB"," / ",'MVN-Prozesse'!$D$7," / ",RIGHT('MVN-Prozesse'!$F$7,2)," / ",ROW()-1))</f>
        <v>#VALUE!</v>
      </c>
      <c r="D63" s="101" t="e">
        <f t="shared" si="0"/>
        <v>#VALUE!</v>
      </c>
      <c r="E63" s="101" t="e">
        <f t="shared" si="1"/>
        <v>#VALUE!</v>
      </c>
      <c r="F63" s="100" t="e">
        <f>IF(A63="","",VLOOKUP('MVN-Prozesse'!$K$5,Matrix_Intervention,7,FALSE))</f>
        <v>#VALUE!</v>
      </c>
      <c r="G63" s="99" t="e">
        <f>IF(A63="","",CONCATENATE(Ermittlung_Pauschale_Prozesse!C63,"  x  ","Beratungskontakte in Prozessen", " a ",VLOOKUP('MVN-Einmal'!$K$5,Matrix_Intervention,2,FALSE),",00€"))</f>
        <v>#VALUE!</v>
      </c>
      <c r="H63" s="135" t="e">
        <f>IF(A63="","",Ermittlung_Pauschale_Prozesse!F63)</f>
        <v>#VALUE!</v>
      </c>
      <c r="I63" s="135" t="e">
        <f>IF(A63="","",Ermittlung_Pauschale_Prozesse!F63)</f>
        <v>#VALUE!</v>
      </c>
      <c r="J63" s="100" t="e">
        <f>IF(A63="","",IF('MVN-Prozesse'!F73="","",'MVN-Prozesse'!F73))</f>
        <v>#VALUE!</v>
      </c>
      <c r="K63" s="100" t="e">
        <f t="shared" si="3"/>
        <v>#VALUE!</v>
      </c>
    </row>
    <row r="64" spans="1:11" x14ac:dyDescent="0.2">
      <c r="A64" s="99" t="e">
        <f>IF(Ermittlung_Pauschale_Prozesse!F64=0,"",IFERROR(VLOOKUP('MVN-Prozesse'!$K$5,Matrix_Intervention,4,FALSE),"?"))</f>
        <v>#VALUE!</v>
      </c>
      <c r="B64" s="100" t="e">
        <f t="shared" si="2"/>
        <v>#VALUE!</v>
      </c>
      <c r="C64" s="99" t="e">
        <f>IF(A64="","",CONCATENATE('MVN-Prozesse'!C74," / MKP-PB"," / ",'MVN-Prozesse'!$D$7," / ",RIGHT('MVN-Prozesse'!$F$7,2)," / ",ROW()-1))</f>
        <v>#VALUE!</v>
      </c>
      <c r="D64" s="101" t="e">
        <f t="shared" si="0"/>
        <v>#VALUE!</v>
      </c>
      <c r="E64" s="101" t="e">
        <f t="shared" si="1"/>
        <v>#VALUE!</v>
      </c>
      <c r="F64" s="100" t="e">
        <f>IF(A64="","",VLOOKUP('MVN-Prozesse'!$K$5,Matrix_Intervention,7,FALSE))</f>
        <v>#VALUE!</v>
      </c>
      <c r="G64" s="99" t="e">
        <f>IF(A64="","",CONCATENATE(Ermittlung_Pauschale_Prozesse!C64,"  x  ","Beratungskontakte in Prozessen", " a ",VLOOKUP('MVN-Einmal'!$K$5,Matrix_Intervention,2,FALSE),",00€"))</f>
        <v>#VALUE!</v>
      </c>
      <c r="H64" s="135" t="e">
        <f>IF(A64="","",Ermittlung_Pauschale_Prozesse!F64)</f>
        <v>#VALUE!</v>
      </c>
      <c r="I64" s="135" t="e">
        <f>IF(A64="","",Ermittlung_Pauschale_Prozesse!F64)</f>
        <v>#VALUE!</v>
      </c>
      <c r="J64" s="100" t="e">
        <f>IF(A64="","",IF('MVN-Prozesse'!F74="","",'MVN-Prozesse'!F74))</f>
        <v>#VALUE!</v>
      </c>
      <c r="K64" s="100" t="e">
        <f t="shared" si="3"/>
        <v>#VALUE!</v>
      </c>
    </row>
    <row r="65" spans="1:11" x14ac:dyDescent="0.2">
      <c r="A65" s="99" t="e">
        <f>IF(Ermittlung_Pauschale_Prozesse!F65=0,"",IFERROR(VLOOKUP('MVN-Prozesse'!$K$5,Matrix_Intervention,4,FALSE),"?"))</f>
        <v>#VALUE!</v>
      </c>
      <c r="B65" s="100" t="e">
        <f t="shared" si="2"/>
        <v>#VALUE!</v>
      </c>
      <c r="C65" s="99" t="e">
        <f>IF(A65="","",CONCATENATE('MVN-Prozesse'!C75," / MKP-PB"," / ",'MVN-Prozesse'!$D$7," / ",RIGHT('MVN-Prozesse'!$F$7,2)," / ",ROW()-1))</f>
        <v>#VALUE!</v>
      </c>
      <c r="D65" s="101" t="e">
        <f t="shared" si="0"/>
        <v>#VALUE!</v>
      </c>
      <c r="E65" s="101" t="e">
        <f t="shared" si="1"/>
        <v>#VALUE!</v>
      </c>
      <c r="F65" s="100" t="e">
        <f>IF(A65="","",VLOOKUP('MVN-Prozesse'!$K$5,Matrix_Intervention,7,FALSE))</f>
        <v>#VALUE!</v>
      </c>
      <c r="G65" s="99" t="e">
        <f>IF(A65="","",CONCATENATE(Ermittlung_Pauschale_Prozesse!C65,"  x  ","Beratungskontakte in Prozessen", " a ",VLOOKUP('MVN-Einmal'!$K$5,Matrix_Intervention,2,FALSE),",00€"))</f>
        <v>#VALUE!</v>
      </c>
      <c r="H65" s="135" t="e">
        <f>IF(A65="","",Ermittlung_Pauschale_Prozesse!F65)</f>
        <v>#VALUE!</v>
      </c>
      <c r="I65" s="135" t="e">
        <f>IF(A65="","",Ermittlung_Pauschale_Prozesse!F65)</f>
        <v>#VALUE!</v>
      </c>
      <c r="J65" s="100" t="e">
        <f>IF(A65="","",IF('MVN-Prozesse'!F75="","",'MVN-Prozesse'!F75))</f>
        <v>#VALUE!</v>
      </c>
      <c r="K65" s="100" t="e">
        <f t="shared" si="3"/>
        <v>#VALUE!</v>
      </c>
    </row>
    <row r="66" spans="1:11" x14ac:dyDescent="0.2">
      <c r="A66" s="99" t="e">
        <f>IF(Ermittlung_Pauschale_Prozesse!F66=0,"",IFERROR(VLOOKUP('MVN-Prozesse'!$K$5,Matrix_Intervention,4,FALSE),"?"))</f>
        <v>#VALUE!</v>
      </c>
      <c r="B66" s="100" t="e">
        <f t="shared" si="2"/>
        <v>#VALUE!</v>
      </c>
      <c r="C66" s="99" t="e">
        <f>IF(A66="","",CONCATENATE('MVN-Prozesse'!C76," / MKP-PB"," / ",'MVN-Prozesse'!$D$7," / ",RIGHT('MVN-Prozesse'!$F$7,2)," / ",ROW()-1))</f>
        <v>#VALUE!</v>
      </c>
      <c r="D66" s="101" t="e">
        <f t="shared" ref="D66:D129" si="4">IF(A66="","",Monatsende)</f>
        <v>#VALUE!</v>
      </c>
      <c r="E66" s="101" t="e">
        <f t="shared" ref="E66:E129" si="5">IF(A66="","",Monatsende)</f>
        <v>#VALUE!</v>
      </c>
      <c r="F66" s="100" t="e">
        <f>IF(A66="","",VLOOKUP('MVN-Prozesse'!$K$5,Matrix_Intervention,7,FALSE))</f>
        <v>#VALUE!</v>
      </c>
      <c r="G66" s="99" t="e">
        <f>IF(A66="","",CONCATENATE(Ermittlung_Pauschale_Prozesse!C66,"  x  ","Beratungskontakte in Prozessen", " a ",VLOOKUP('MVN-Einmal'!$K$5,Matrix_Intervention,2,FALSE),",00€"))</f>
        <v>#VALUE!</v>
      </c>
      <c r="H66" s="135" t="e">
        <f>IF(A66="","",Ermittlung_Pauschale_Prozesse!F66)</f>
        <v>#VALUE!</v>
      </c>
      <c r="I66" s="135" t="e">
        <f>IF(A66="","",Ermittlung_Pauschale_Prozesse!F66)</f>
        <v>#VALUE!</v>
      </c>
      <c r="J66" s="100" t="e">
        <f>IF(A66="","",IF('MVN-Prozesse'!F76="","",'MVN-Prozesse'!F76))</f>
        <v>#VALUE!</v>
      </c>
      <c r="K66" s="100" t="e">
        <f t="shared" si="3"/>
        <v>#VALUE!</v>
      </c>
    </row>
    <row r="67" spans="1:11" x14ac:dyDescent="0.2">
      <c r="A67" s="99" t="e">
        <f>IF(Ermittlung_Pauschale_Prozesse!F67=0,"",IFERROR(VLOOKUP('MVN-Prozesse'!$K$5,Matrix_Intervention,4,FALSE),"?"))</f>
        <v>#VALUE!</v>
      </c>
      <c r="B67" s="100" t="e">
        <f t="shared" ref="B67:B130" si="6">IF(A67="","","ZE")</f>
        <v>#VALUE!</v>
      </c>
      <c r="C67" s="99" t="e">
        <f>IF(A67="","",CONCATENATE('MVN-Prozesse'!C77," / MKP-PB"," / ",'MVN-Prozesse'!$D$7," / ",RIGHT('MVN-Prozesse'!$F$7,2)," / ",ROW()-1))</f>
        <v>#VALUE!</v>
      </c>
      <c r="D67" s="101" t="e">
        <f t="shared" si="4"/>
        <v>#VALUE!</v>
      </c>
      <c r="E67" s="101" t="e">
        <f t="shared" si="5"/>
        <v>#VALUE!</v>
      </c>
      <c r="F67" s="100" t="e">
        <f>IF(A67="","",VLOOKUP('MVN-Prozesse'!$K$5,Matrix_Intervention,7,FALSE))</f>
        <v>#VALUE!</v>
      </c>
      <c r="G67" s="99" t="e">
        <f>IF(A67="","",CONCATENATE(Ermittlung_Pauschale_Prozesse!C67,"  x  ","Beratungskontakte in Prozessen", " a ",VLOOKUP('MVN-Einmal'!$K$5,Matrix_Intervention,2,FALSE),",00€"))</f>
        <v>#VALUE!</v>
      </c>
      <c r="H67" s="135" t="e">
        <f>IF(A67="","",Ermittlung_Pauschale_Prozesse!F67)</f>
        <v>#VALUE!</v>
      </c>
      <c r="I67" s="135" t="e">
        <f>IF(A67="","",Ermittlung_Pauschale_Prozesse!F67)</f>
        <v>#VALUE!</v>
      </c>
      <c r="J67" s="100" t="e">
        <f>IF(A67="","",IF('MVN-Prozesse'!F77="","",'MVN-Prozesse'!F77))</f>
        <v>#VALUE!</v>
      </c>
      <c r="K67" s="100" t="e">
        <f t="shared" ref="K67:K130" si="7">IF(A67="","","0")</f>
        <v>#VALUE!</v>
      </c>
    </row>
    <row r="68" spans="1:11" x14ac:dyDescent="0.2">
      <c r="A68" s="99" t="e">
        <f>IF(Ermittlung_Pauschale_Prozesse!F68=0,"",IFERROR(VLOOKUP('MVN-Prozesse'!$K$5,Matrix_Intervention,4,FALSE),"?"))</f>
        <v>#VALUE!</v>
      </c>
      <c r="B68" s="100" t="e">
        <f t="shared" si="6"/>
        <v>#VALUE!</v>
      </c>
      <c r="C68" s="99" t="e">
        <f>IF(A68="","",CONCATENATE('MVN-Prozesse'!C78," / MKP-PB"," / ",'MVN-Prozesse'!$D$7," / ",RIGHT('MVN-Prozesse'!$F$7,2)," / ",ROW()-1))</f>
        <v>#VALUE!</v>
      </c>
      <c r="D68" s="101" t="e">
        <f t="shared" si="4"/>
        <v>#VALUE!</v>
      </c>
      <c r="E68" s="101" t="e">
        <f t="shared" si="5"/>
        <v>#VALUE!</v>
      </c>
      <c r="F68" s="100" t="e">
        <f>IF(A68="","",VLOOKUP('MVN-Prozesse'!$K$5,Matrix_Intervention,7,FALSE))</f>
        <v>#VALUE!</v>
      </c>
      <c r="G68" s="99" t="e">
        <f>IF(A68="","",CONCATENATE(Ermittlung_Pauschale_Prozesse!C68,"  x  ","Beratungskontakte in Prozessen", " a ",VLOOKUP('MVN-Einmal'!$K$5,Matrix_Intervention,2,FALSE),",00€"))</f>
        <v>#VALUE!</v>
      </c>
      <c r="H68" s="135" t="e">
        <f>IF(A68="","",Ermittlung_Pauschale_Prozesse!F68)</f>
        <v>#VALUE!</v>
      </c>
      <c r="I68" s="135" t="e">
        <f>IF(A68="","",Ermittlung_Pauschale_Prozesse!F68)</f>
        <v>#VALUE!</v>
      </c>
      <c r="J68" s="100" t="e">
        <f>IF(A68="","",IF('MVN-Prozesse'!F78="","",'MVN-Prozesse'!F78))</f>
        <v>#VALUE!</v>
      </c>
      <c r="K68" s="100" t="e">
        <f t="shared" si="7"/>
        <v>#VALUE!</v>
      </c>
    </row>
    <row r="69" spans="1:11" x14ac:dyDescent="0.2">
      <c r="A69" s="99" t="e">
        <f>IF(Ermittlung_Pauschale_Prozesse!F69=0,"",IFERROR(VLOOKUP('MVN-Prozesse'!$K$5,Matrix_Intervention,4,FALSE),"?"))</f>
        <v>#VALUE!</v>
      </c>
      <c r="B69" s="100" t="e">
        <f t="shared" si="6"/>
        <v>#VALUE!</v>
      </c>
      <c r="C69" s="99" t="e">
        <f>IF(A69="","",CONCATENATE('MVN-Prozesse'!C79," / MKP-PB"," / ",'MVN-Prozesse'!$D$7," / ",RIGHT('MVN-Prozesse'!$F$7,2)," / ",ROW()-1))</f>
        <v>#VALUE!</v>
      </c>
      <c r="D69" s="101" t="e">
        <f t="shared" si="4"/>
        <v>#VALUE!</v>
      </c>
      <c r="E69" s="101" t="e">
        <f t="shared" si="5"/>
        <v>#VALUE!</v>
      </c>
      <c r="F69" s="100" t="e">
        <f>IF(A69="","",VLOOKUP('MVN-Prozesse'!$K$5,Matrix_Intervention,7,FALSE))</f>
        <v>#VALUE!</v>
      </c>
      <c r="G69" s="99" t="e">
        <f>IF(A69="","",CONCATENATE(Ermittlung_Pauschale_Prozesse!C69,"  x  ","Beratungskontakte in Prozessen", " a ",VLOOKUP('MVN-Einmal'!$K$5,Matrix_Intervention,2,FALSE),",00€"))</f>
        <v>#VALUE!</v>
      </c>
      <c r="H69" s="135" t="e">
        <f>IF(A69="","",Ermittlung_Pauschale_Prozesse!F69)</f>
        <v>#VALUE!</v>
      </c>
      <c r="I69" s="135" t="e">
        <f>IF(A69="","",Ermittlung_Pauschale_Prozesse!F69)</f>
        <v>#VALUE!</v>
      </c>
      <c r="J69" s="100" t="e">
        <f>IF(A69="","",IF('MVN-Prozesse'!F79="","",'MVN-Prozesse'!F79))</f>
        <v>#VALUE!</v>
      </c>
      <c r="K69" s="100" t="e">
        <f t="shared" si="7"/>
        <v>#VALUE!</v>
      </c>
    </row>
    <row r="70" spans="1:11" x14ac:dyDescent="0.2">
      <c r="A70" s="99" t="e">
        <f>IF(Ermittlung_Pauschale_Prozesse!F70=0,"",IFERROR(VLOOKUP('MVN-Prozesse'!$K$5,Matrix_Intervention,4,FALSE),"?"))</f>
        <v>#VALUE!</v>
      </c>
      <c r="B70" s="100" t="e">
        <f t="shared" si="6"/>
        <v>#VALUE!</v>
      </c>
      <c r="C70" s="99" t="e">
        <f>IF(A70="","",CONCATENATE('MVN-Prozesse'!C80," / MKP-PB"," / ",'MVN-Prozesse'!$D$7," / ",RIGHT('MVN-Prozesse'!$F$7,2)," / ",ROW()-1))</f>
        <v>#VALUE!</v>
      </c>
      <c r="D70" s="101" t="e">
        <f t="shared" si="4"/>
        <v>#VALUE!</v>
      </c>
      <c r="E70" s="101" t="e">
        <f t="shared" si="5"/>
        <v>#VALUE!</v>
      </c>
      <c r="F70" s="100" t="e">
        <f>IF(A70="","",VLOOKUP('MVN-Prozesse'!$K$5,Matrix_Intervention,7,FALSE))</f>
        <v>#VALUE!</v>
      </c>
      <c r="G70" s="99" t="e">
        <f>IF(A70="","",CONCATENATE(Ermittlung_Pauschale_Prozesse!C70,"  x  ","Beratungskontakte in Prozessen", " a ",VLOOKUP('MVN-Einmal'!$K$5,Matrix_Intervention,2,FALSE),",00€"))</f>
        <v>#VALUE!</v>
      </c>
      <c r="H70" s="135" t="e">
        <f>IF(A70="","",Ermittlung_Pauschale_Prozesse!F70)</f>
        <v>#VALUE!</v>
      </c>
      <c r="I70" s="135" t="e">
        <f>IF(A70="","",Ermittlung_Pauschale_Prozesse!F70)</f>
        <v>#VALUE!</v>
      </c>
      <c r="J70" s="100" t="e">
        <f>IF(A70="","",IF('MVN-Prozesse'!F80="","",'MVN-Prozesse'!F80))</f>
        <v>#VALUE!</v>
      </c>
      <c r="K70" s="100" t="e">
        <f t="shared" si="7"/>
        <v>#VALUE!</v>
      </c>
    </row>
    <row r="71" spans="1:11" x14ac:dyDescent="0.2">
      <c r="A71" s="99" t="e">
        <f>IF(Ermittlung_Pauschale_Prozesse!F71=0,"",IFERROR(VLOOKUP('MVN-Prozesse'!$K$5,Matrix_Intervention,4,FALSE),"?"))</f>
        <v>#VALUE!</v>
      </c>
      <c r="B71" s="100" t="e">
        <f t="shared" si="6"/>
        <v>#VALUE!</v>
      </c>
      <c r="C71" s="99" t="e">
        <f>IF(A71="","",CONCATENATE('MVN-Prozesse'!C81," / MKP-PB"," / ",'MVN-Prozesse'!$D$7," / ",RIGHT('MVN-Prozesse'!$F$7,2)," / ",ROW()-1))</f>
        <v>#VALUE!</v>
      </c>
      <c r="D71" s="101" t="e">
        <f t="shared" si="4"/>
        <v>#VALUE!</v>
      </c>
      <c r="E71" s="101" t="e">
        <f t="shared" si="5"/>
        <v>#VALUE!</v>
      </c>
      <c r="F71" s="100" t="e">
        <f>IF(A71="","",VLOOKUP('MVN-Prozesse'!$K$5,Matrix_Intervention,7,FALSE))</f>
        <v>#VALUE!</v>
      </c>
      <c r="G71" s="99" t="e">
        <f>IF(A71="","",CONCATENATE(Ermittlung_Pauschale_Prozesse!C71,"  x  ","Beratungskontakte in Prozessen", " a ",VLOOKUP('MVN-Einmal'!$K$5,Matrix_Intervention,2,FALSE),",00€"))</f>
        <v>#VALUE!</v>
      </c>
      <c r="H71" s="135" t="e">
        <f>IF(A71="","",Ermittlung_Pauschale_Prozesse!F71)</f>
        <v>#VALUE!</v>
      </c>
      <c r="I71" s="135" t="e">
        <f>IF(A71="","",Ermittlung_Pauschale_Prozesse!F71)</f>
        <v>#VALUE!</v>
      </c>
      <c r="J71" s="100" t="e">
        <f>IF(A71="","",IF('MVN-Prozesse'!F81="","",'MVN-Prozesse'!F81))</f>
        <v>#VALUE!</v>
      </c>
      <c r="K71" s="100" t="e">
        <f t="shared" si="7"/>
        <v>#VALUE!</v>
      </c>
    </row>
    <row r="72" spans="1:11" x14ac:dyDescent="0.2">
      <c r="A72" s="99" t="e">
        <f>IF(Ermittlung_Pauschale_Prozesse!F72=0,"",IFERROR(VLOOKUP('MVN-Prozesse'!$K$5,Matrix_Intervention,4,FALSE),"?"))</f>
        <v>#VALUE!</v>
      </c>
      <c r="B72" s="100" t="e">
        <f t="shared" si="6"/>
        <v>#VALUE!</v>
      </c>
      <c r="C72" s="99" t="e">
        <f>IF(A72="","",CONCATENATE('MVN-Prozesse'!C82," / MKP-PB"," / ",'MVN-Prozesse'!$D$7," / ",RIGHT('MVN-Prozesse'!$F$7,2)," / ",ROW()-1))</f>
        <v>#VALUE!</v>
      </c>
      <c r="D72" s="101" t="e">
        <f t="shared" si="4"/>
        <v>#VALUE!</v>
      </c>
      <c r="E72" s="101" t="e">
        <f t="shared" si="5"/>
        <v>#VALUE!</v>
      </c>
      <c r="F72" s="100" t="e">
        <f>IF(A72="","",VLOOKUP('MVN-Prozesse'!$K$5,Matrix_Intervention,7,FALSE))</f>
        <v>#VALUE!</v>
      </c>
      <c r="G72" s="99" t="e">
        <f>IF(A72="","",CONCATENATE(Ermittlung_Pauschale_Prozesse!C72,"  x  ","Beratungskontakte in Prozessen", " a ",VLOOKUP('MVN-Einmal'!$K$5,Matrix_Intervention,2,FALSE),",00€"))</f>
        <v>#VALUE!</v>
      </c>
      <c r="H72" s="135" t="e">
        <f>IF(A72="","",Ermittlung_Pauschale_Prozesse!F72)</f>
        <v>#VALUE!</v>
      </c>
      <c r="I72" s="135" t="e">
        <f>IF(A72="","",Ermittlung_Pauschale_Prozesse!F72)</f>
        <v>#VALUE!</v>
      </c>
      <c r="J72" s="100" t="e">
        <f>IF(A72="","",IF('MVN-Prozesse'!F82="","",'MVN-Prozesse'!F82))</f>
        <v>#VALUE!</v>
      </c>
      <c r="K72" s="100" t="e">
        <f t="shared" si="7"/>
        <v>#VALUE!</v>
      </c>
    </row>
    <row r="73" spans="1:11" x14ac:dyDescent="0.2">
      <c r="A73" s="99" t="e">
        <f>IF(Ermittlung_Pauschale_Prozesse!F73=0,"",IFERROR(VLOOKUP('MVN-Prozesse'!$K$5,Matrix_Intervention,4,FALSE),"?"))</f>
        <v>#VALUE!</v>
      </c>
      <c r="B73" s="100" t="e">
        <f t="shared" si="6"/>
        <v>#VALUE!</v>
      </c>
      <c r="C73" s="99" t="e">
        <f>IF(A73="","",CONCATENATE('MVN-Prozesse'!C83," / MKP-PB"," / ",'MVN-Prozesse'!$D$7," / ",RIGHT('MVN-Prozesse'!$F$7,2)," / ",ROW()-1))</f>
        <v>#VALUE!</v>
      </c>
      <c r="D73" s="101" t="e">
        <f t="shared" si="4"/>
        <v>#VALUE!</v>
      </c>
      <c r="E73" s="101" t="e">
        <f t="shared" si="5"/>
        <v>#VALUE!</v>
      </c>
      <c r="F73" s="100" t="e">
        <f>IF(A73="","",VLOOKUP('MVN-Prozesse'!$K$5,Matrix_Intervention,7,FALSE))</f>
        <v>#VALUE!</v>
      </c>
      <c r="G73" s="99" t="e">
        <f>IF(A73="","",CONCATENATE(Ermittlung_Pauschale_Prozesse!C73,"  x  ","Beratungskontakte in Prozessen", " a ",VLOOKUP('MVN-Einmal'!$K$5,Matrix_Intervention,2,FALSE),",00€"))</f>
        <v>#VALUE!</v>
      </c>
      <c r="H73" s="135" t="e">
        <f>IF(A73="","",Ermittlung_Pauschale_Prozesse!F73)</f>
        <v>#VALUE!</v>
      </c>
      <c r="I73" s="135" t="e">
        <f>IF(A73="","",Ermittlung_Pauschale_Prozesse!F73)</f>
        <v>#VALUE!</v>
      </c>
      <c r="J73" s="100" t="e">
        <f>IF(A73="","",IF('MVN-Prozesse'!F83="","",'MVN-Prozesse'!F83))</f>
        <v>#VALUE!</v>
      </c>
      <c r="K73" s="100" t="e">
        <f t="shared" si="7"/>
        <v>#VALUE!</v>
      </c>
    </row>
    <row r="74" spans="1:11" x14ac:dyDescent="0.2">
      <c r="A74" s="99" t="e">
        <f>IF(Ermittlung_Pauschale_Prozesse!F74=0,"",IFERROR(VLOOKUP('MVN-Prozesse'!$K$5,Matrix_Intervention,4,FALSE),"?"))</f>
        <v>#VALUE!</v>
      </c>
      <c r="B74" s="100" t="e">
        <f t="shared" si="6"/>
        <v>#VALUE!</v>
      </c>
      <c r="C74" s="99" t="e">
        <f>IF(A74="","",CONCATENATE('MVN-Prozesse'!C84," / MKP-PB"," / ",'MVN-Prozesse'!$D$7," / ",RIGHT('MVN-Prozesse'!$F$7,2)," / ",ROW()-1))</f>
        <v>#VALUE!</v>
      </c>
      <c r="D74" s="101" t="e">
        <f t="shared" si="4"/>
        <v>#VALUE!</v>
      </c>
      <c r="E74" s="101" t="e">
        <f t="shared" si="5"/>
        <v>#VALUE!</v>
      </c>
      <c r="F74" s="100" t="e">
        <f>IF(A74="","",VLOOKUP('MVN-Prozesse'!$K$5,Matrix_Intervention,7,FALSE))</f>
        <v>#VALUE!</v>
      </c>
      <c r="G74" s="99" t="e">
        <f>IF(A74="","",CONCATENATE(Ermittlung_Pauschale_Prozesse!C74,"  x  ","Beratungskontakte in Prozessen", " a ",VLOOKUP('MVN-Einmal'!$K$5,Matrix_Intervention,2,FALSE),",00€"))</f>
        <v>#VALUE!</v>
      </c>
      <c r="H74" s="135" t="e">
        <f>IF(A74="","",Ermittlung_Pauschale_Prozesse!F74)</f>
        <v>#VALUE!</v>
      </c>
      <c r="I74" s="135" t="e">
        <f>IF(A74="","",Ermittlung_Pauschale_Prozesse!F74)</f>
        <v>#VALUE!</v>
      </c>
      <c r="J74" s="100" t="e">
        <f>IF(A74="","",IF('MVN-Prozesse'!F84="","",'MVN-Prozesse'!F84))</f>
        <v>#VALUE!</v>
      </c>
      <c r="K74" s="100" t="e">
        <f t="shared" si="7"/>
        <v>#VALUE!</v>
      </c>
    </row>
    <row r="75" spans="1:11" x14ac:dyDescent="0.2">
      <c r="A75" s="99" t="e">
        <f>IF(Ermittlung_Pauschale_Prozesse!F75=0,"",IFERROR(VLOOKUP('MVN-Prozesse'!$K$5,Matrix_Intervention,4,FALSE),"?"))</f>
        <v>#VALUE!</v>
      </c>
      <c r="B75" s="100" t="e">
        <f t="shared" si="6"/>
        <v>#VALUE!</v>
      </c>
      <c r="C75" s="99" t="e">
        <f>IF(A75="","",CONCATENATE('MVN-Prozesse'!C85," / MKP-PB"," / ",'MVN-Prozesse'!$D$7," / ",RIGHT('MVN-Prozesse'!$F$7,2)," / ",ROW()-1))</f>
        <v>#VALUE!</v>
      </c>
      <c r="D75" s="101" t="e">
        <f t="shared" si="4"/>
        <v>#VALUE!</v>
      </c>
      <c r="E75" s="101" t="e">
        <f t="shared" si="5"/>
        <v>#VALUE!</v>
      </c>
      <c r="F75" s="100" t="e">
        <f>IF(A75="","",VLOOKUP('MVN-Prozesse'!$K$5,Matrix_Intervention,7,FALSE))</f>
        <v>#VALUE!</v>
      </c>
      <c r="G75" s="99" t="e">
        <f>IF(A75="","",CONCATENATE(Ermittlung_Pauschale_Prozesse!C75,"  x  ","Beratungskontakte in Prozessen", " a ",VLOOKUP('MVN-Einmal'!$K$5,Matrix_Intervention,2,FALSE),",00€"))</f>
        <v>#VALUE!</v>
      </c>
      <c r="H75" s="135" t="e">
        <f>IF(A75="","",Ermittlung_Pauschale_Prozesse!F75)</f>
        <v>#VALUE!</v>
      </c>
      <c r="I75" s="135" t="e">
        <f>IF(A75="","",Ermittlung_Pauschale_Prozesse!F75)</f>
        <v>#VALUE!</v>
      </c>
      <c r="J75" s="100" t="e">
        <f>IF(A75="","",IF('MVN-Prozesse'!F85="","",'MVN-Prozesse'!F85))</f>
        <v>#VALUE!</v>
      </c>
      <c r="K75" s="100" t="e">
        <f t="shared" si="7"/>
        <v>#VALUE!</v>
      </c>
    </row>
    <row r="76" spans="1:11" x14ac:dyDescent="0.2">
      <c r="A76" s="99" t="e">
        <f>IF(Ermittlung_Pauschale_Prozesse!F76=0,"",IFERROR(VLOOKUP('MVN-Prozesse'!$K$5,Matrix_Intervention,4,FALSE),"?"))</f>
        <v>#VALUE!</v>
      </c>
      <c r="B76" s="100" t="e">
        <f t="shared" si="6"/>
        <v>#VALUE!</v>
      </c>
      <c r="C76" s="99" t="e">
        <f>IF(A76="","",CONCATENATE('MVN-Prozesse'!C86," / MKP-PB"," / ",'MVN-Prozesse'!$D$7," / ",RIGHT('MVN-Prozesse'!$F$7,2)," / ",ROW()-1))</f>
        <v>#VALUE!</v>
      </c>
      <c r="D76" s="101" t="e">
        <f t="shared" si="4"/>
        <v>#VALUE!</v>
      </c>
      <c r="E76" s="101" t="e">
        <f t="shared" si="5"/>
        <v>#VALUE!</v>
      </c>
      <c r="F76" s="100" t="e">
        <f>IF(A76="","",VLOOKUP('MVN-Prozesse'!$K$5,Matrix_Intervention,7,FALSE))</f>
        <v>#VALUE!</v>
      </c>
      <c r="G76" s="99" t="e">
        <f>IF(A76="","",CONCATENATE(Ermittlung_Pauschale_Prozesse!C76,"  x  ","Beratungskontakte in Prozessen", " a ",VLOOKUP('MVN-Einmal'!$K$5,Matrix_Intervention,2,FALSE),",00€"))</f>
        <v>#VALUE!</v>
      </c>
      <c r="H76" s="135" t="e">
        <f>IF(A76="","",Ermittlung_Pauschale_Prozesse!F76)</f>
        <v>#VALUE!</v>
      </c>
      <c r="I76" s="135" t="e">
        <f>IF(A76="","",Ermittlung_Pauschale_Prozesse!F76)</f>
        <v>#VALUE!</v>
      </c>
      <c r="J76" s="100" t="e">
        <f>IF(A76="","",IF('MVN-Prozesse'!F86="","",'MVN-Prozesse'!F86))</f>
        <v>#VALUE!</v>
      </c>
      <c r="K76" s="100" t="e">
        <f t="shared" si="7"/>
        <v>#VALUE!</v>
      </c>
    </row>
    <row r="77" spans="1:11" x14ac:dyDescent="0.2">
      <c r="A77" s="99" t="e">
        <f>IF(Ermittlung_Pauschale_Prozesse!F77=0,"",IFERROR(VLOOKUP('MVN-Prozesse'!$K$5,Matrix_Intervention,4,FALSE),"?"))</f>
        <v>#VALUE!</v>
      </c>
      <c r="B77" s="100" t="e">
        <f t="shared" si="6"/>
        <v>#VALUE!</v>
      </c>
      <c r="C77" s="99" t="e">
        <f>IF(A77="","",CONCATENATE('MVN-Prozesse'!C87," / MKP-PB"," / ",'MVN-Prozesse'!$D$7," / ",RIGHT('MVN-Prozesse'!$F$7,2)," / ",ROW()-1))</f>
        <v>#VALUE!</v>
      </c>
      <c r="D77" s="101" t="e">
        <f t="shared" si="4"/>
        <v>#VALUE!</v>
      </c>
      <c r="E77" s="101" t="e">
        <f t="shared" si="5"/>
        <v>#VALUE!</v>
      </c>
      <c r="F77" s="100" t="e">
        <f>IF(A77="","",VLOOKUP('MVN-Prozesse'!$K$5,Matrix_Intervention,7,FALSE))</f>
        <v>#VALUE!</v>
      </c>
      <c r="G77" s="99" t="e">
        <f>IF(A77="","",CONCATENATE(Ermittlung_Pauschale_Prozesse!C77,"  x  ","Beratungskontakte in Prozessen", " a ",VLOOKUP('MVN-Einmal'!$K$5,Matrix_Intervention,2,FALSE),",00€"))</f>
        <v>#VALUE!</v>
      </c>
      <c r="H77" s="135" t="e">
        <f>IF(A77="","",Ermittlung_Pauschale_Prozesse!F77)</f>
        <v>#VALUE!</v>
      </c>
      <c r="I77" s="135" t="e">
        <f>IF(A77="","",Ermittlung_Pauschale_Prozesse!F77)</f>
        <v>#VALUE!</v>
      </c>
      <c r="J77" s="100" t="e">
        <f>IF(A77="","",IF('MVN-Prozesse'!F87="","",'MVN-Prozesse'!F87))</f>
        <v>#VALUE!</v>
      </c>
      <c r="K77" s="100" t="e">
        <f t="shared" si="7"/>
        <v>#VALUE!</v>
      </c>
    </row>
    <row r="78" spans="1:11" x14ac:dyDescent="0.2">
      <c r="A78" s="99" t="e">
        <f>IF(Ermittlung_Pauschale_Prozesse!F78=0,"",IFERROR(VLOOKUP('MVN-Prozesse'!$K$5,Matrix_Intervention,4,FALSE),"?"))</f>
        <v>#VALUE!</v>
      </c>
      <c r="B78" s="100" t="e">
        <f t="shared" si="6"/>
        <v>#VALUE!</v>
      </c>
      <c r="C78" s="99" t="e">
        <f>IF(A78="","",CONCATENATE('MVN-Prozesse'!C88," / MKP-PB"," / ",'MVN-Prozesse'!$D$7," / ",RIGHT('MVN-Prozesse'!$F$7,2)," / ",ROW()-1))</f>
        <v>#VALUE!</v>
      </c>
      <c r="D78" s="101" t="e">
        <f t="shared" si="4"/>
        <v>#VALUE!</v>
      </c>
      <c r="E78" s="101" t="e">
        <f t="shared" si="5"/>
        <v>#VALUE!</v>
      </c>
      <c r="F78" s="100" t="e">
        <f>IF(A78="","",VLOOKUP('MVN-Prozesse'!$K$5,Matrix_Intervention,7,FALSE))</f>
        <v>#VALUE!</v>
      </c>
      <c r="G78" s="99" t="e">
        <f>IF(A78="","",CONCATENATE(Ermittlung_Pauschale_Prozesse!C78,"  x  ","Beratungskontakte in Prozessen", " a ",VLOOKUP('MVN-Einmal'!$K$5,Matrix_Intervention,2,FALSE),",00€"))</f>
        <v>#VALUE!</v>
      </c>
      <c r="H78" s="135" t="e">
        <f>IF(A78="","",Ermittlung_Pauschale_Prozesse!F78)</f>
        <v>#VALUE!</v>
      </c>
      <c r="I78" s="135" t="e">
        <f>IF(A78="","",Ermittlung_Pauschale_Prozesse!F78)</f>
        <v>#VALUE!</v>
      </c>
      <c r="J78" s="100" t="e">
        <f>IF(A78="","",IF('MVN-Prozesse'!F88="","",'MVN-Prozesse'!F88))</f>
        <v>#VALUE!</v>
      </c>
      <c r="K78" s="100" t="e">
        <f t="shared" si="7"/>
        <v>#VALUE!</v>
      </c>
    </row>
    <row r="79" spans="1:11" x14ac:dyDescent="0.2">
      <c r="A79" s="99" t="e">
        <f>IF(Ermittlung_Pauschale_Prozesse!F79=0,"",IFERROR(VLOOKUP('MVN-Prozesse'!$K$5,Matrix_Intervention,4,FALSE),"?"))</f>
        <v>#VALUE!</v>
      </c>
      <c r="B79" s="100" t="e">
        <f t="shared" si="6"/>
        <v>#VALUE!</v>
      </c>
      <c r="C79" s="99" t="e">
        <f>IF(A79="","",CONCATENATE('MVN-Prozesse'!C89," / MKP-PB"," / ",'MVN-Prozesse'!$D$7," / ",RIGHT('MVN-Prozesse'!$F$7,2)," / ",ROW()-1))</f>
        <v>#VALUE!</v>
      </c>
      <c r="D79" s="101" t="e">
        <f t="shared" si="4"/>
        <v>#VALUE!</v>
      </c>
      <c r="E79" s="101" t="e">
        <f t="shared" si="5"/>
        <v>#VALUE!</v>
      </c>
      <c r="F79" s="100" t="e">
        <f>IF(A79="","",VLOOKUP('MVN-Prozesse'!$K$5,Matrix_Intervention,7,FALSE))</f>
        <v>#VALUE!</v>
      </c>
      <c r="G79" s="99" t="e">
        <f>IF(A79="","",CONCATENATE(Ermittlung_Pauschale_Prozesse!C79,"  x  ","Beratungskontakte in Prozessen", " a ",VLOOKUP('MVN-Einmal'!$K$5,Matrix_Intervention,2,FALSE),",00€"))</f>
        <v>#VALUE!</v>
      </c>
      <c r="H79" s="135" t="e">
        <f>IF(A79="","",Ermittlung_Pauschale_Prozesse!F79)</f>
        <v>#VALUE!</v>
      </c>
      <c r="I79" s="135" t="e">
        <f>IF(A79="","",Ermittlung_Pauschale_Prozesse!F79)</f>
        <v>#VALUE!</v>
      </c>
      <c r="J79" s="100" t="e">
        <f>IF(A79="","",IF('MVN-Prozesse'!F89="","",'MVN-Prozesse'!F89))</f>
        <v>#VALUE!</v>
      </c>
      <c r="K79" s="100" t="e">
        <f t="shared" si="7"/>
        <v>#VALUE!</v>
      </c>
    </row>
    <row r="80" spans="1:11" x14ac:dyDescent="0.2">
      <c r="A80" s="99" t="e">
        <f>IF(Ermittlung_Pauschale_Prozesse!F80=0,"",IFERROR(VLOOKUP('MVN-Prozesse'!$K$5,Matrix_Intervention,4,FALSE),"?"))</f>
        <v>#VALUE!</v>
      </c>
      <c r="B80" s="100" t="e">
        <f t="shared" si="6"/>
        <v>#VALUE!</v>
      </c>
      <c r="C80" s="99" t="e">
        <f>IF(A80="","",CONCATENATE('MVN-Prozesse'!C90," / MKP-PB"," / ",'MVN-Prozesse'!$D$7," / ",RIGHT('MVN-Prozesse'!$F$7,2)," / ",ROW()-1))</f>
        <v>#VALUE!</v>
      </c>
      <c r="D80" s="101" t="e">
        <f t="shared" si="4"/>
        <v>#VALUE!</v>
      </c>
      <c r="E80" s="101" t="e">
        <f t="shared" si="5"/>
        <v>#VALUE!</v>
      </c>
      <c r="F80" s="100" t="e">
        <f>IF(A80="","",VLOOKUP('MVN-Prozesse'!$K$5,Matrix_Intervention,7,FALSE))</f>
        <v>#VALUE!</v>
      </c>
      <c r="G80" s="99" t="e">
        <f>IF(A80="","",CONCATENATE(Ermittlung_Pauschale_Prozesse!C80,"  x  ","Beratungskontakte in Prozessen", " a ",VLOOKUP('MVN-Einmal'!$K$5,Matrix_Intervention,2,FALSE),",00€"))</f>
        <v>#VALUE!</v>
      </c>
      <c r="H80" s="135" t="e">
        <f>IF(A80="","",Ermittlung_Pauschale_Prozesse!F80)</f>
        <v>#VALUE!</v>
      </c>
      <c r="I80" s="135" t="e">
        <f>IF(A80="","",Ermittlung_Pauschale_Prozesse!F80)</f>
        <v>#VALUE!</v>
      </c>
      <c r="J80" s="100" t="e">
        <f>IF(A80="","",IF('MVN-Prozesse'!F90="","",'MVN-Prozesse'!F90))</f>
        <v>#VALUE!</v>
      </c>
      <c r="K80" s="100" t="e">
        <f t="shared" si="7"/>
        <v>#VALUE!</v>
      </c>
    </row>
    <row r="81" spans="1:11" x14ac:dyDescent="0.2">
      <c r="A81" s="99" t="e">
        <f>IF(Ermittlung_Pauschale_Prozesse!F81=0,"",IFERROR(VLOOKUP('MVN-Prozesse'!$K$5,Matrix_Intervention,4,FALSE),"?"))</f>
        <v>#VALUE!</v>
      </c>
      <c r="B81" s="100" t="e">
        <f t="shared" si="6"/>
        <v>#VALUE!</v>
      </c>
      <c r="C81" s="99" t="e">
        <f>IF(A81="","",CONCATENATE('MVN-Prozesse'!C91," / MKP-PB"," / ",'MVN-Prozesse'!$D$7," / ",RIGHT('MVN-Prozesse'!$F$7,2)," / ",ROW()-1))</f>
        <v>#VALUE!</v>
      </c>
      <c r="D81" s="101" t="e">
        <f t="shared" si="4"/>
        <v>#VALUE!</v>
      </c>
      <c r="E81" s="101" t="e">
        <f t="shared" si="5"/>
        <v>#VALUE!</v>
      </c>
      <c r="F81" s="100" t="e">
        <f>IF(A81="","",VLOOKUP('MVN-Prozesse'!$K$5,Matrix_Intervention,7,FALSE))</f>
        <v>#VALUE!</v>
      </c>
      <c r="G81" s="99" t="e">
        <f>IF(A81="","",CONCATENATE(Ermittlung_Pauschale_Prozesse!C81,"  x  ","Beratungskontakte in Prozessen", " a ",VLOOKUP('MVN-Einmal'!$K$5,Matrix_Intervention,2,FALSE),",00€"))</f>
        <v>#VALUE!</v>
      </c>
      <c r="H81" s="135" t="e">
        <f>IF(A81="","",Ermittlung_Pauschale_Prozesse!F81)</f>
        <v>#VALUE!</v>
      </c>
      <c r="I81" s="135" t="e">
        <f>IF(A81="","",Ermittlung_Pauschale_Prozesse!F81)</f>
        <v>#VALUE!</v>
      </c>
      <c r="J81" s="100" t="e">
        <f>IF(A81="","",IF('MVN-Prozesse'!F91="","",'MVN-Prozesse'!F91))</f>
        <v>#VALUE!</v>
      </c>
      <c r="K81" s="100" t="e">
        <f t="shared" si="7"/>
        <v>#VALUE!</v>
      </c>
    </row>
    <row r="82" spans="1:11" x14ac:dyDescent="0.2">
      <c r="A82" s="99" t="e">
        <f>IF(Ermittlung_Pauschale_Prozesse!F82=0,"",IFERROR(VLOOKUP('MVN-Prozesse'!$K$5,Matrix_Intervention,4,FALSE),"?"))</f>
        <v>#VALUE!</v>
      </c>
      <c r="B82" s="100" t="e">
        <f t="shared" si="6"/>
        <v>#VALUE!</v>
      </c>
      <c r="C82" s="99" t="e">
        <f>IF(A82="","",CONCATENATE('MVN-Prozesse'!C92," / MKP-PB"," / ",'MVN-Prozesse'!$D$7," / ",RIGHT('MVN-Prozesse'!$F$7,2)," / ",ROW()-1))</f>
        <v>#VALUE!</v>
      </c>
      <c r="D82" s="101" t="e">
        <f t="shared" si="4"/>
        <v>#VALUE!</v>
      </c>
      <c r="E82" s="101" t="e">
        <f t="shared" si="5"/>
        <v>#VALUE!</v>
      </c>
      <c r="F82" s="100" t="e">
        <f>IF(A82="","",VLOOKUP('MVN-Prozesse'!$K$5,Matrix_Intervention,7,FALSE))</f>
        <v>#VALUE!</v>
      </c>
      <c r="G82" s="99" t="e">
        <f>IF(A82="","",CONCATENATE(Ermittlung_Pauschale_Prozesse!C82,"  x  ","Beratungskontakte in Prozessen", " a ",VLOOKUP('MVN-Einmal'!$K$5,Matrix_Intervention,2,FALSE),",00€"))</f>
        <v>#VALUE!</v>
      </c>
      <c r="H82" s="135" t="e">
        <f>IF(A82="","",Ermittlung_Pauschale_Prozesse!F82)</f>
        <v>#VALUE!</v>
      </c>
      <c r="I82" s="135" t="e">
        <f>IF(A82="","",Ermittlung_Pauschale_Prozesse!F82)</f>
        <v>#VALUE!</v>
      </c>
      <c r="J82" s="100" t="e">
        <f>IF(A82="","",IF('MVN-Prozesse'!F92="","",'MVN-Prozesse'!F92))</f>
        <v>#VALUE!</v>
      </c>
      <c r="K82" s="100" t="e">
        <f t="shared" si="7"/>
        <v>#VALUE!</v>
      </c>
    </row>
    <row r="83" spans="1:11" x14ac:dyDescent="0.2">
      <c r="A83" s="99" t="e">
        <f>IF(Ermittlung_Pauschale_Prozesse!F83=0,"",IFERROR(VLOOKUP('MVN-Prozesse'!$K$5,Matrix_Intervention,4,FALSE),"?"))</f>
        <v>#VALUE!</v>
      </c>
      <c r="B83" s="100" t="e">
        <f t="shared" si="6"/>
        <v>#VALUE!</v>
      </c>
      <c r="C83" s="99" t="e">
        <f>IF(A83="","",CONCATENATE('MVN-Prozesse'!C93," / MKP-PB"," / ",'MVN-Prozesse'!$D$7," / ",RIGHT('MVN-Prozesse'!$F$7,2)," / ",ROW()-1))</f>
        <v>#VALUE!</v>
      </c>
      <c r="D83" s="101" t="e">
        <f t="shared" si="4"/>
        <v>#VALUE!</v>
      </c>
      <c r="E83" s="101" t="e">
        <f t="shared" si="5"/>
        <v>#VALUE!</v>
      </c>
      <c r="F83" s="100" t="e">
        <f>IF(A83="","",VLOOKUP('MVN-Prozesse'!$K$5,Matrix_Intervention,7,FALSE))</f>
        <v>#VALUE!</v>
      </c>
      <c r="G83" s="99" t="e">
        <f>IF(A83="","",CONCATENATE(Ermittlung_Pauschale_Prozesse!C83,"  x  ","Beratungskontakte in Prozessen", " a ",VLOOKUP('MVN-Einmal'!$K$5,Matrix_Intervention,2,FALSE),",00€"))</f>
        <v>#VALUE!</v>
      </c>
      <c r="H83" s="135" t="e">
        <f>IF(A83="","",Ermittlung_Pauschale_Prozesse!F83)</f>
        <v>#VALUE!</v>
      </c>
      <c r="I83" s="135" t="e">
        <f>IF(A83="","",Ermittlung_Pauschale_Prozesse!F83)</f>
        <v>#VALUE!</v>
      </c>
      <c r="J83" s="100" t="e">
        <f>IF(A83="","",IF('MVN-Prozesse'!F93="","",'MVN-Prozesse'!F93))</f>
        <v>#VALUE!</v>
      </c>
      <c r="K83" s="100" t="e">
        <f t="shared" si="7"/>
        <v>#VALUE!</v>
      </c>
    </row>
    <row r="84" spans="1:11" x14ac:dyDescent="0.2">
      <c r="A84" s="99" t="e">
        <f>IF(Ermittlung_Pauschale_Prozesse!F84=0,"",IFERROR(VLOOKUP('MVN-Prozesse'!$K$5,Matrix_Intervention,4,FALSE),"?"))</f>
        <v>#VALUE!</v>
      </c>
      <c r="B84" s="100" t="e">
        <f t="shared" si="6"/>
        <v>#VALUE!</v>
      </c>
      <c r="C84" s="99" t="e">
        <f>IF(A84="","",CONCATENATE('MVN-Prozesse'!C94," / MKP-PB"," / ",'MVN-Prozesse'!$D$7," / ",RIGHT('MVN-Prozesse'!$F$7,2)," / ",ROW()-1))</f>
        <v>#VALUE!</v>
      </c>
      <c r="D84" s="101" t="e">
        <f t="shared" si="4"/>
        <v>#VALUE!</v>
      </c>
      <c r="E84" s="101" t="e">
        <f t="shared" si="5"/>
        <v>#VALUE!</v>
      </c>
      <c r="F84" s="100" t="e">
        <f>IF(A84="","",VLOOKUP('MVN-Prozesse'!$K$5,Matrix_Intervention,7,FALSE))</f>
        <v>#VALUE!</v>
      </c>
      <c r="G84" s="99" t="e">
        <f>IF(A84="","",CONCATENATE(Ermittlung_Pauschale_Prozesse!C84,"  x  ","Beratungskontakte in Prozessen", " a ",VLOOKUP('MVN-Einmal'!$K$5,Matrix_Intervention,2,FALSE),",00€"))</f>
        <v>#VALUE!</v>
      </c>
      <c r="H84" s="135" t="e">
        <f>IF(A84="","",Ermittlung_Pauschale_Prozesse!F84)</f>
        <v>#VALUE!</v>
      </c>
      <c r="I84" s="135" t="e">
        <f>IF(A84="","",Ermittlung_Pauschale_Prozesse!F84)</f>
        <v>#VALUE!</v>
      </c>
      <c r="J84" s="100" t="e">
        <f>IF(A84="","",IF('MVN-Prozesse'!F94="","",'MVN-Prozesse'!F94))</f>
        <v>#VALUE!</v>
      </c>
      <c r="K84" s="100" t="e">
        <f t="shared" si="7"/>
        <v>#VALUE!</v>
      </c>
    </row>
    <row r="85" spans="1:11" x14ac:dyDescent="0.2">
      <c r="A85" s="99" t="e">
        <f>IF(Ermittlung_Pauschale_Prozesse!F85=0,"",IFERROR(VLOOKUP('MVN-Prozesse'!$K$5,Matrix_Intervention,4,FALSE),"?"))</f>
        <v>#VALUE!</v>
      </c>
      <c r="B85" s="100" t="e">
        <f t="shared" si="6"/>
        <v>#VALUE!</v>
      </c>
      <c r="C85" s="99" t="e">
        <f>IF(A85="","",CONCATENATE('MVN-Prozesse'!C95," / MKP-PB"," / ",'MVN-Prozesse'!$D$7," / ",RIGHT('MVN-Prozesse'!$F$7,2)," / ",ROW()-1))</f>
        <v>#VALUE!</v>
      </c>
      <c r="D85" s="101" t="e">
        <f t="shared" si="4"/>
        <v>#VALUE!</v>
      </c>
      <c r="E85" s="101" t="e">
        <f t="shared" si="5"/>
        <v>#VALUE!</v>
      </c>
      <c r="F85" s="100" t="e">
        <f>IF(A85="","",VLOOKUP('MVN-Prozesse'!$K$5,Matrix_Intervention,7,FALSE))</f>
        <v>#VALUE!</v>
      </c>
      <c r="G85" s="99" t="e">
        <f>IF(A85="","",CONCATENATE(Ermittlung_Pauschale_Prozesse!C85,"  x  ","Beratungskontakte in Prozessen", " a ",VLOOKUP('MVN-Einmal'!$K$5,Matrix_Intervention,2,FALSE),",00€"))</f>
        <v>#VALUE!</v>
      </c>
      <c r="H85" s="135" t="e">
        <f>IF(A85="","",Ermittlung_Pauschale_Prozesse!F85)</f>
        <v>#VALUE!</v>
      </c>
      <c r="I85" s="135" t="e">
        <f>IF(A85="","",Ermittlung_Pauschale_Prozesse!F85)</f>
        <v>#VALUE!</v>
      </c>
      <c r="J85" s="100" t="e">
        <f>IF(A85="","",IF('MVN-Prozesse'!F95="","",'MVN-Prozesse'!F95))</f>
        <v>#VALUE!</v>
      </c>
      <c r="K85" s="100" t="e">
        <f t="shared" si="7"/>
        <v>#VALUE!</v>
      </c>
    </row>
    <row r="86" spans="1:11" x14ac:dyDescent="0.2">
      <c r="A86" s="99" t="e">
        <f>IF(Ermittlung_Pauschale_Prozesse!F86=0,"",IFERROR(VLOOKUP('MVN-Prozesse'!$K$5,Matrix_Intervention,4,FALSE),"?"))</f>
        <v>#VALUE!</v>
      </c>
      <c r="B86" s="100" t="e">
        <f t="shared" si="6"/>
        <v>#VALUE!</v>
      </c>
      <c r="C86" s="99" t="e">
        <f>IF(A86="","",CONCATENATE('MVN-Prozesse'!C96," / MKP-PB"," / ",'MVN-Prozesse'!$D$7," / ",RIGHT('MVN-Prozesse'!$F$7,2)," / ",ROW()-1))</f>
        <v>#VALUE!</v>
      </c>
      <c r="D86" s="101" t="e">
        <f t="shared" si="4"/>
        <v>#VALUE!</v>
      </c>
      <c r="E86" s="101" t="e">
        <f t="shared" si="5"/>
        <v>#VALUE!</v>
      </c>
      <c r="F86" s="100" t="e">
        <f>IF(A86="","",VLOOKUP('MVN-Prozesse'!$K$5,Matrix_Intervention,7,FALSE))</f>
        <v>#VALUE!</v>
      </c>
      <c r="G86" s="99" t="e">
        <f>IF(A86="","",CONCATENATE(Ermittlung_Pauschale_Prozesse!C86,"  x  ","Beratungskontakte in Prozessen", " a ",VLOOKUP('MVN-Einmal'!$K$5,Matrix_Intervention,2,FALSE),",00€"))</f>
        <v>#VALUE!</v>
      </c>
      <c r="H86" s="135" t="e">
        <f>IF(A86="","",Ermittlung_Pauschale_Prozesse!F86)</f>
        <v>#VALUE!</v>
      </c>
      <c r="I86" s="135" t="e">
        <f>IF(A86="","",Ermittlung_Pauschale_Prozesse!F86)</f>
        <v>#VALUE!</v>
      </c>
      <c r="J86" s="100" t="e">
        <f>IF(A86="","",IF('MVN-Prozesse'!F96="","",'MVN-Prozesse'!F96))</f>
        <v>#VALUE!</v>
      </c>
      <c r="K86" s="100" t="e">
        <f t="shared" si="7"/>
        <v>#VALUE!</v>
      </c>
    </row>
    <row r="87" spans="1:11" x14ac:dyDescent="0.2">
      <c r="A87" s="99" t="e">
        <f>IF(Ermittlung_Pauschale_Prozesse!F87=0,"",IFERROR(VLOOKUP('MVN-Prozesse'!$K$5,Matrix_Intervention,4,FALSE),"?"))</f>
        <v>#VALUE!</v>
      </c>
      <c r="B87" s="100" t="e">
        <f t="shared" si="6"/>
        <v>#VALUE!</v>
      </c>
      <c r="C87" s="99" t="e">
        <f>IF(A87="","",CONCATENATE('MVN-Prozesse'!C97," / MKP-PB"," / ",'MVN-Prozesse'!$D$7," / ",RIGHT('MVN-Prozesse'!$F$7,2)," / ",ROW()-1))</f>
        <v>#VALUE!</v>
      </c>
      <c r="D87" s="101" t="e">
        <f t="shared" si="4"/>
        <v>#VALUE!</v>
      </c>
      <c r="E87" s="101" t="e">
        <f t="shared" si="5"/>
        <v>#VALUE!</v>
      </c>
      <c r="F87" s="100" t="e">
        <f>IF(A87="","",VLOOKUP('MVN-Prozesse'!$K$5,Matrix_Intervention,7,FALSE))</f>
        <v>#VALUE!</v>
      </c>
      <c r="G87" s="99" t="e">
        <f>IF(A87="","",CONCATENATE(Ermittlung_Pauschale_Prozesse!C87,"  x  ","Beratungskontakte in Prozessen", " a ",VLOOKUP('MVN-Einmal'!$K$5,Matrix_Intervention,2,FALSE),",00€"))</f>
        <v>#VALUE!</v>
      </c>
      <c r="H87" s="135" t="e">
        <f>IF(A87="","",Ermittlung_Pauschale_Prozesse!F87)</f>
        <v>#VALUE!</v>
      </c>
      <c r="I87" s="135" t="e">
        <f>IF(A87="","",Ermittlung_Pauschale_Prozesse!F87)</f>
        <v>#VALUE!</v>
      </c>
      <c r="J87" s="100" t="e">
        <f>IF(A87="","",IF('MVN-Prozesse'!F97="","",'MVN-Prozesse'!F97))</f>
        <v>#VALUE!</v>
      </c>
      <c r="K87" s="100" t="e">
        <f t="shared" si="7"/>
        <v>#VALUE!</v>
      </c>
    </row>
    <row r="88" spans="1:11" x14ac:dyDescent="0.2">
      <c r="A88" s="99" t="e">
        <f>IF(Ermittlung_Pauschale_Prozesse!F88=0,"",IFERROR(VLOOKUP('MVN-Prozesse'!$K$5,Matrix_Intervention,4,FALSE),"?"))</f>
        <v>#VALUE!</v>
      </c>
      <c r="B88" s="100" t="e">
        <f t="shared" si="6"/>
        <v>#VALUE!</v>
      </c>
      <c r="C88" s="99" t="e">
        <f>IF(A88="","",CONCATENATE('MVN-Prozesse'!C98," / MKP-PB"," / ",'MVN-Prozesse'!$D$7," / ",RIGHT('MVN-Prozesse'!$F$7,2)," / ",ROW()-1))</f>
        <v>#VALUE!</v>
      </c>
      <c r="D88" s="101" t="e">
        <f t="shared" si="4"/>
        <v>#VALUE!</v>
      </c>
      <c r="E88" s="101" t="e">
        <f t="shared" si="5"/>
        <v>#VALUE!</v>
      </c>
      <c r="F88" s="100" t="e">
        <f>IF(A88="","",VLOOKUP('MVN-Prozesse'!$K$5,Matrix_Intervention,7,FALSE))</f>
        <v>#VALUE!</v>
      </c>
      <c r="G88" s="99" t="e">
        <f>IF(A88="","",CONCATENATE(Ermittlung_Pauschale_Prozesse!C88,"  x  ","Beratungskontakte in Prozessen", " a ",VLOOKUP('MVN-Einmal'!$K$5,Matrix_Intervention,2,FALSE),",00€"))</f>
        <v>#VALUE!</v>
      </c>
      <c r="H88" s="135" t="e">
        <f>IF(A88="","",Ermittlung_Pauschale_Prozesse!F88)</f>
        <v>#VALUE!</v>
      </c>
      <c r="I88" s="135" t="e">
        <f>IF(A88="","",Ermittlung_Pauschale_Prozesse!F88)</f>
        <v>#VALUE!</v>
      </c>
      <c r="J88" s="100" t="e">
        <f>IF(A88="","",IF('MVN-Prozesse'!F98="","",'MVN-Prozesse'!F98))</f>
        <v>#VALUE!</v>
      </c>
      <c r="K88" s="100" t="e">
        <f t="shared" si="7"/>
        <v>#VALUE!</v>
      </c>
    </row>
    <row r="89" spans="1:11" x14ac:dyDescent="0.2">
      <c r="A89" s="99" t="e">
        <f>IF(Ermittlung_Pauschale_Prozesse!F89=0,"",IFERROR(VLOOKUP('MVN-Prozesse'!$K$5,Matrix_Intervention,4,FALSE),"?"))</f>
        <v>#VALUE!</v>
      </c>
      <c r="B89" s="100" t="e">
        <f t="shared" si="6"/>
        <v>#VALUE!</v>
      </c>
      <c r="C89" s="99" t="e">
        <f>IF(A89="","",CONCATENATE('MVN-Prozesse'!C99," / MKP-PB"," / ",'MVN-Prozesse'!$D$7," / ",RIGHT('MVN-Prozesse'!$F$7,2)," / ",ROW()-1))</f>
        <v>#VALUE!</v>
      </c>
      <c r="D89" s="101" t="e">
        <f t="shared" si="4"/>
        <v>#VALUE!</v>
      </c>
      <c r="E89" s="101" t="e">
        <f t="shared" si="5"/>
        <v>#VALUE!</v>
      </c>
      <c r="F89" s="100" t="e">
        <f>IF(A89="","",VLOOKUP('MVN-Prozesse'!$K$5,Matrix_Intervention,7,FALSE))</f>
        <v>#VALUE!</v>
      </c>
      <c r="G89" s="99" t="e">
        <f>IF(A89="","",CONCATENATE(Ermittlung_Pauschale_Prozesse!C89,"  x  ","Beratungskontakte in Prozessen", " a ",VLOOKUP('MVN-Einmal'!$K$5,Matrix_Intervention,2,FALSE),",00€"))</f>
        <v>#VALUE!</v>
      </c>
      <c r="H89" s="135" t="e">
        <f>IF(A89="","",Ermittlung_Pauschale_Prozesse!F89)</f>
        <v>#VALUE!</v>
      </c>
      <c r="I89" s="135" t="e">
        <f>IF(A89="","",Ermittlung_Pauschale_Prozesse!F89)</f>
        <v>#VALUE!</v>
      </c>
      <c r="J89" s="100" t="e">
        <f>IF(A89="","",IF('MVN-Prozesse'!F99="","",'MVN-Prozesse'!F99))</f>
        <v>#VALUE!</v>
      </c>
      <c r="K89" s="100" t="e">
        <f t="shared" si="7"/>
        <v>#VALUE!</v>
      </c>
    </row>
    <row r="90" spans="1:11" x14ac:dyDescent="0.2">
      <c r="A90" s="99" t="e">
        <f>IF(Ermittlung_Pauschale_Prozesse!F90=0,"",IFERROR(VLOOKUP('MVN-Prozesse'!$K$5,Matrix_Intervention,4,FALSE),"?"))</f>
        <v>#VALUE!</v>
      </c>
      <c r="B90" s="100" t="e">
        <f t="shared" si="6"/>
        <v>#VALUE!</v>
      </c>
      <c r="C90" s="99" t="e">
        <f>IF(A90="","",CONCATENATE('MVN-Prozesse'!C100," / MKP-PB"," / ",'MVN-Prozesse'!$D$7," / ",RIGHT('MVN-Prozesse'!$F$7,2)," / ",ROW()-1))</f>
        <v>#VALUE!</v>
      </c>
      <c r="D90" s="101" t="e">
        <f t="shared" si="4"/>
        <v>#VALUE!</v>
      </c>
      <c r="E90" s="101" t="e">
        <f t="shared" si="5"/>
        <v>#VALUE!</v>
      </c>
      <c r="F90" s="100" t="e">
        <f>IF(A90="","",VLOOKUP('MVN-Prozesse'!$K$5,Matrix_Intervention,7,FALSE))</f>
        <v>#VALUE!</v>
      </c>
      <c r="G90" s="99" t="e">
        <f>IF(A90="","",CONCATENATE(Ermittlung_Pauschale_Prozesse!C90,"  x  ","Beratungskontakte in Prozessen", " a ",VLOOKUP('MVN-Einmal'!$K$5,Matrix_Intervention,2,FALSE),",00€"))</f>
        <v>#VALUE!</v>
      </c>
      <c r="H90" s="135" t="e">
        <f>IF(A90="","",Ermittlung_Pauschale_Prozesse!F90)</f>
        <v>#VALUE!</v>
      </c>
      <c r="I90" s="135" t="e">
        <f>IF(A90="","",Ermittlung_Pauschale_Prozesse!F90)</f>
        <v>#VALUE!</v>
      </c>
      <c r="J90" s="100" t="e">
        <f>IF(A90="","",IF('MVN-Prozesse'!F100="","",'MVN-Prozesse'!F100))</f>
        <v>#VALUE!</v>
      </c>
      <c r="K90" s="100" t="e">
        <f t="shared" si="7"/>
        <v>#VALUE!</v>
      </c>
    </row>
    <row r="91" spans="1:11" x14ac:dyDescent="0.2">
      <c r="A91" s="99" t="e">
        <f>IF(Ermittlung_Pauschale_Prozesse!F91=0,"",IFERROR(VLOOKUP('MVN-Prozesse'!$K$5,Matrix_Intervention,4,FALSE),"?"))</f>
        <v>#VALUE!</v>
      </c>
      <c r="B91" s="100" t="e">
        <f t="shared" si="6"/>
        <v>#VALUE!</v>
      </c>
      <c r="C91" s="99" t="e">
        <f>IF(A91="","",CONCATENATE('MVN-Prozesse'!C101," / MKP-PB"," / ",'MVN-Prozesse'!$D$7," / ",RIGHT('MVN-Prozesse'!$F$7,2)," / ",ROW()-1))</f>
        <v>#VALUE!</v>
      </c>
      <c r="D91" s="101" t="e">
        <f t="shared" si="4"/>
        <v>#VALUE!</v>
      </c>
      <c r="E91" s="101" t="e">
        <f t="shared" si="5"/>
        <v>#VALUE!</v>
      </c>
      <c r="F91" s="100" t="e">
        <f>IF(A91="","",VLOOKUP('MVN-Prozesse'!$K$5,Matrix_Intervention,7,FALSE))</f>
        <v>#VALUE!</v>
      </c>
      <c r="G91" s="99" t="e">
        <f>IF(A91="","",CONCATENATE(Ermittlung_Pauschale_Prozesse!C91,"  x  ","Beratungskontakte in Prozessen", " a ",VLOOKUP('MVN-Einmal'!$K$5,Matrix_Intervention,2,FALSE),",00€"))</f>
        <v>#VALUE!</v>
      </c>
      <c r="H91" s="135" t="e">
        <f>IF(A91="","",Ermittlung_Pauschale_Prozesse!F91)</f>
        <v>#VALUE!</v>
      </c>
      <c r="I91" s="135" t="e">
        <f>IF(A91="","",Ermittlung_Pauschale_Prozesse!F91)</f>
        <v>#VALUE!</v>
      </c>
      <c r="J91" s="100" t="e">
        <f>IF(A91="","",IF('MVN-Prozesse'!F101="","",'MVN-Prozesse'!F101))</f>
        <v>#VALUE!</v>
      </c>
      <c r="K91" s="100" t="e">
        <f t="shared" si="7"/>
        <v>#VALUE!</v>
      </c>
    </row>
    <row r="92" spans="1:11" x14ac:dyDescent="0.2">
      <c r="A92" s="99" t="e">
        <f>IF(Ermittlung_Pauschale_Prozesse!F92=0,"",IFERROR(VLOOKUP('MVN-Prozesse'!$K$5,Matrix_Intervention,4,FALSE),"?"))</f>
        <v>#VALUE!</v>
      </c>
      <c r="B92" s="100" t="e">
        <f t="shared" si="6"/>
        <v>#VALUE!</v>
      </c>
      <c r="C92" s="99" t="e">
        <f>IF(A92="","",CONCATENATE('MVN-Prozesse'!C102," / MKP-PB"," / ",'MVN-Prozesse'!$D$7," / ",RIGHT('MVN-Prozesse'!$F$7,2)," / ",ROW()-1))</f>
        <v>#VALUE!</v>
      </c>
      <c r="D92" s="101" t="e">
        <f t="shared" si="4"/>
        <v>#VALUE!</v>
      </c>
      <c r="E92" s="101" t="e">
        <f t="shared" si="5"/>
        <v>#VALUE!</v>
      </c>
      <c r="F92" s="100" t="e">
        <f>IF(A92="","",VLOOKUP('MVN-Prozesse'!$K$5,Matrix_Intervention,7,FALSE))</f>
        <v>#VALUE!</v>
      </c>
      <c r="G92" s="99" t="e">
        <f>IF(A92="","",CONCATENATE(Ermittlung_Pauschale_Prozesse!C92,"  x  ","Beratungskontakte in Prozessen", " a ",VLOOKUP('MVN-Einmal'!$K$5,Matrix_Intervention,2,FALSE),",00€"))</f>
        <v>#VALUE!</v>
      </c>
      <c r="H92" s="135" t="e">
        <f>IF(A92="","",Ermittlung_Pauschale_Prozesse!F92)</f>
        <v>#VALUE!</v>
      </c>
      <c r="I92" s="135" t="e">
        <f>IF(A92="","",Ermittlung_Pauschale_Prozesse!F92)</f>
        <v>#VALUE!</v>
      </c>
      <c r="J92" s="100" t="e">
        <f>IF(A92="","",IF('MVN-Prozesse'!F102="","",'MVN-Prozesse'!F102))</f>
        <v>#VALUE!</v>
      </c>
      <c r="K92" s="100" t="e">
        <f t="shared" si="7"/>
        <v>#VALUE!</v>
      </c>
    </row>
    <row r="93" spans="1:11" x14ac:dyDescent="0.2">
      <c r="A93" s="99" t="e">
        <f>IF(Ermittlung_Pauschale_Prozesse!F93=0,"",IFERROR(VLOOKUP('MVN-Prozesse'!$K$5,Matrix_Intervention,4,FALSE),"?"))</f>
        <v>#VALUE!</v>
      </c>
      <c r="B93" s="100" t="e">
        <f t="shared" si="6"/>
        <v>#VALUE!</v>
      </c>
      <c r="C93" s="99" t="e">
        <f>IF(A93="","",CONCATENATE('MVN-Prozesse'!C103," / MKP-PB"," / ",'MVN-Prozesse'!$D$7," / ",RIGHT('MVN-Prozesse'!$F$7,2)," / ",ROW()-1))</f>
        <v>#VALUE!</v>
      </c>
      <c r="D93" s="101" t="e">
        <f t="shared" si="4"/>
        <v>#VALUE!</v>
      </c>
      <c r="E93" s="101" t="e">
        <f t="shared" si="5"/>
        <v>#VALUE!</v>
      </c>
      <c r="F93" s="100" t="e">
        <f>IF(A93="","",VLOOKUP('MVN-Prozesse'!$K$5,Matrix_Intervention,7,FALSE))</f>
        <v>#VALUE!</v>
      </c>
      <c r="G93" s="99" t="e">
        <f>IF(A93="","",CONCATENATE(Ermittlung_Pauschale_Prozesse!C93,"  x  ","Beratungskontakte in Prozessen", " a ",VLOOKUP('MVN-Einmal'!$K$5,Matrix_Intervention,2,FALSE),",00€"))</f>
        <v>#VALUE!</v>
      </c>
      <c r="H93" s="135" t="e">
        <f>IF(A93="","",Ermittlung_Pauschale_Prozesse!F93)</f>
        <v>#VALUE!</v>
      </c>
      <c r="I93" s="135" t="e">
        <f>IF(A93="","",Ermittlung_Pauschale_Prozesse!F93)</f>
        <v>#VALUE!</v>
      </c>
      <c r="J93" s="100" t="e">
        <f>IF(A93="","",IF('MVN-Prozesse'!F103="","",'MVN-Prozesse'!F103))</f>
        <v>#VALUE!</v>
      </c>
      <c r="K93" s="100" t="e">
        <f t="shared" si="7"/>
        <v>#VALUE!</v>
      </c>
    </row>
    <row r="94" spans="1:11" x14ac:dyDescent="0.2">
      <c r="A94" s="99" t="e">
        <f>IF(Ermittlung_Pauschale_Prozesse!F94=0,"",IFERROR(VLOOKUP('MVN-Prozesse'!$K$5,Matrix_Intervention,4,FALSE),"?"))</f>
        <v>#VALUE!</v>
      </c>
      <c r="B94" s="100" t="e">
        <f t="shared" si="6"/>
        <v>#VALUE!</v>
      </c>
      <c r="C94" s="99" t="e">
        <f>IF(A94="","",CONCATENATE('MVN-Prozesse'!C104," / MKP-PB"," / ",'MVN-Prozesse'!$D$7," / ",RIGHT('MVN-Prozesse'!$F$7,2)," / ",ROW()-1))</f>
        <v>#VALUE!</v>
      </c>
      <c r="D94" s="101" t="e">
        <f t="shared" si="4"/>
        <v>#VALUE!</v>
      </c>
      <c r="E94" s="101" t="e">
        <f t="shared" si="5"/>
        <v>#VALUE!</v>
      </c>
      <c r="F94" s="100" t="e">
        <f>IF(A94="","",VLOOKUP('MVN-Prozesse'!$K$5,Matrix_Intervention,7,FALSE))</f>
        <v>#VALUE!</v>
      </c>
      <c r="G94" s="99" t="e">
        <f>IF(A94="","",CONCATENATE(Ermittlung_Pauschale_Prozesse!C94,"  x  ","Beratungskontakte in Prozessen", " a ",VLOOKUP('MVN-Einmal'!$K$5,Matrix_Intervention,2,FALSE),",00€"))</f>
        <v>#VALUE!</v>
      </c>
      <c r="H94" s="135" t="e">
        <f>IF(A94="","",Ermittlung_Pauschale_Prozesse!F94)</f>
        <v>#VALUE!</v>
      </c>
      <c r="I94" s="135" t="e">
        <f>IF(A94="","",Ermittlung_Pauschale_Prozesse!F94)</f>
        <v>#VALUE!</v>
      </c>
      <c r="J94" s="100" t="e">
        <f>IF(A94="","",IF('MVN-Prozesse'!F104="","",'MVN-Prozesse'!F104))</f>
        <v>#VALUE!</v>
      </c>
      <c r="K94" s="100" t="e">
        <f t="shared" si="7"/>
        <v>#VALUE!</v>
      </c>
    </row>
    <row r="95" spans="1:11" x14ac:dyDescent="0.2">
      <c r="A95" s="99" t="e">
        <f>IF(Ermittlung_Pauschale_Prozesse!F95=0,"",IFERROR(VLOOKUP('MVN-Prozesse'!$K$5,Matrix_Intervention,4,FALSE),"?"))</f>
        <v>#VALUE!</v>
      </c>
      <c r="B95" s="100" t="e">
        <f t="shared" si="6"/>
        <v>#VALUE!</v>
      </c>
      <c r="C95" s="99" t="e">
        <f>IF(A95="","",CONCATENATE('MVN-Prozesse'!C105," / MKP-PB"," / ",'MVN-Prozesse'!$D$7," / ",RIGHT('MVN-Prozesse'!$F$7,2)," / ",ROW()-1))</f>
        <v>#VALUE!</v>
      </c>
      <c r="D95" s="101" t="e">
        <f t="shared" si="4"/>
        <v>#VALUE!</v>
      </c>
      <c r="E95" s="101" t="e">
        <f t="shared" si="5"/>
        <v>#VALUE!</v>
      </c>
      <c r="F95" s="100" t="e">
        <f>IF(A95="","",VLOOKUP('MVN-Prozesse'!$K$5,Matrix_Intervention,7,FALSE))</f>
        <v>#VALUE!</v>
      </c>
      <c r="G95" s="99" t="e">
        <f>IF(A95="","",CONCATENATE(Ermittlung_Pauschale_Prozesse!C95,"  x  ","Beratungskontakte in Prozessen", " a ",VLOOKUP('MVN-Einmal'!$K$5,Matrix_Intervention,2,FALSE),",00€"))</f>
        <v>#VALUE!</v>
      </c>
      <c r="H95" s="135" t="e">
        <f>IF(A95="","",Ermittlung_Pauschale_Prozesse!F95)</f>
        <v>#VALUE!</v>
      </c>
      <c r="I95" s="135" t="e">
        <f>IF(A95="","",Ermittlung_Pauschale_Prozesse!F95)</f>
        <v>#VALUE!</v>
      </c>
      <c r="J95" s="100" t="e">
        <f>IF(A95="","",IF('MVN-Prozesse'!F105="","",'MVN-Prozesse'!F105))</f>
        <v>#VALUE!</v>
      </c>
      <c r="K95" s="100" t="e">
        <f t="shared" si="7"/>
        <v>#VALUE!</v>
      </c>
    </row>
    <row r="96" spans="1:11" x14ac:dyDescent="0.2">
      <c r="A96" s="99" t="e">
        <f>IF(Ermittlung_Pauschale_Prozesse!F96=0,"",IFERROR(VLOOKUP('MVN-Prozesse'!$K$5,Matrix_Intervention,4,FALSE),"?"))</f>
        <v>#VALUE!</v>
      </c>
      <c r="B96" s="100" t="e">
        <f t="shared" si="6"/>
        <v>#VALUE!</v>
      </c>
      <c r="C96" s="99" t="e">
        <f>IF(A96="","",CONCATENATE('MVN-Prozesse'!C106," / MKP-PB"," / ",'MVN-Prozesse'!$D$7," / ",RIGHT('MVN-Prozesse'!$F$7,2)," / ",ROW()-1))</f>
        <v>#VALUE!</v>
      </c>
      <c r="D96" s="101" t="e">
        <f t="shared" si="4"/>
        <v>#VALUE!</v>
      </c>
      <c r="E96" s="101" t="e">
        <f t="shared" si="5"/>
        <v>#VALUE!</v>
      </c>
      <c r="F96" s="100" t="e">
        <f>IF(A96="","",VLOOKUP('MVN-Prozesse'!$K$5,Matrix_Intervention,7,FALSE))</f>
        <v>#VALUE!</v>
      </c>
      <c r="G96" s="99" t="e">
        <f>IF(A96="","",CONCATENATE(Ermittlung_Pauschale_Prozesse!C96,"  x  ","Beratungskontakte in Prozessen", " a ",VLOOKUP('MVN-Einmal'!$K$5,Matrix_Intervention,2,FALSE),",00€"))</f>
        <v>#VALUE!</v>
      </c>
      <c r="H96" s="135" t="e">
        <f>IF(A96="","",Ermittlung_Pauschale_Prozesse!F96)</f>
        <v>#VALUE!</v>
      </c>
      <c r="I96" s="135" t="e">
        <f>IF(A96="","",Ermittlung_Pauschale_Prozesse!F96)</f>
        <v>#VALUE!</v>
      </c>
      <c r="J96" s="100" t="e">
        <f>IF(A96="","",IF('MVN-Prozesse'!F106="","",'MVN-Prozesse'!F106))</f>
        <v>#VALUE!</v>
      </c>
      <c r="K96" s="100" t="e">
        <f t="shared" si="7"/>
        <v>#VALUE!</v>
      </c>
    </row>
    <row r="97" spans="1:11" x14ac:dyDescent="0.2">
      <c r="A97" s="99" t="e">
        <f>IF(Ermittlung_Pauschale_Prozesse!F97=0,"",IFERROR(VLOOKUP('MVN-Prozesse'!$K$5,Matrix_Intervention,4,FALSE),"?"))</f>
        <v>#VALUE!</v>
      </c>
      <c r="B97" s="100" t="e">
        <f t="shared" si="6"/>
        <v>#VALUE!</v>
      </c>
      <c r="C97" s="99" t="e">
        <f>IF(A97="","",CONCATENATE('MVN-Prozesse'!C107," / MKP-PB"," / ",'MVN-Prozesse'!$D$7," / ",RIGHT('MVN-Prozesse'!$F$7,2)," / ",ROW()-1))</f>
        <v>#VALUE!</v>
      </c>
      <c r="D97" s="101" t="e">
        <f t="shared" si="4"/>
        <v>#VALUE!</v>
      </c>
      <c r="E97" s="101" t="e">
        <f t="shared" si="5"/>
        <v>#VALUE!</v>
      </c>
      <c r="F97" s="100" t="e">
        <f>IF(A97="","",VLOOKUP('MVN-Prozesse'!$K$5,Matrix_Intervention,7,FALSE))</f>
        <v>#VALUE!</v>
      </c>
      <c r="G97" s="99" t="e">
        <f>IF(A97="","",CONCATENATE(Ermittlung_Pauschale_Prozesse!C97,"  x  ","Beratungskontakte in Prozessen", " a ",VLOOKUP('MVN-Einmal'!$K$5,Matrix_Intervention,2,FALSE),",00€"))</f>
        <v>#VALUE!</v>
      </c>
      <c r="H97" s="135" t="e">
        <f>IF(A97="","",Ermittlung_Pauschale_Prozesse!F97)</f>
        <v>#VALUE!</v>
      </c>
      <c r="I97" s="135" t="e">
        <f>IF(A97="","",Ermittlung_Pauschale_Prozesse!F97)</f>
        <v>#VALUE!</v>
      </c>
      <c r="J97" s="100" t="e">
        <f>IF(A97="","",IF('MVN-Prozesse'!F107="","",'MVN-Prozesse'!F107))</f>
        <v>#VALUE!</v>
      </c>
      <c r="K97" s="100" t="e">
        <f t="shared" si="7"/>
        <v>#VALUE!</v>
      </c>
    </row>
    <row r="98" spans="1:11" x14ac:dyDescent="0.2">
      <c r="A98" s="99" t="e">
        <f>IF(Ermittlung_Pauschale_Prozesse!F98=0,"",IFERROR(VLOOKUP('MVN-Prozesse'!$K$5,Matrix_Intervention,4,FALSE),"?"))</f>
        <v>#VALUE!</v>
      </c>
      <c r="B98" s="100" t="e">
        <f t="shared" si="6"/>
        <v>#VALUE!</v>
      </c>
      <c r="C98" s="99" t="e">
        <f>IF(A98="","",CONCATENATE('MVN-Prozesse'!C108," / MKP-PB"," / ",'MVN-Prozesse'!$D$7," / ",RIGHT('MVN-Prozesse'!$F$7,2)," / ",ROW()-1))</f>
        <v>#VALUE!</v>
      </c>
      <c r="D98" s="101" t="e">
        <f t="shared" si="4"/>
        <v>#VALUE!</v>
      </c>
      <c r="E98" s="101" t="e">
        <f t="shared" si="5"/>
        <v>#VALUE!</v>
      </c>
      <c r="F98" s="100" t="e">
        <f>IF(A98="","",VLOOKUP('MVN-Prozesse'!$K$5,Matrix_Intervention,7,FALSE))</f>
        <v>#VALUE!</v>
      </c>
      <c r="G98" s="99" t="e">
        <f>IF(A98="","",CONCATENATE(Ermittlung_Pauschale_Prozesse!C98,"  x  ","Beratungskontakte in Prozessen", " a ",VLOOKUP('MVN-Einmal'!$K$5,Matrix_Intervention,2,FALSE),",00€"))</f>
        <v>#VALUE!</v>
      </c>
      <c r="H98" s="135" t="e">
        <f>IF(A98="","",Ermittlung_Pauschale_Prozesse!F98)</f>
        <v>#VALUE!</v>
      </c>
      <c r="I98" s="135" t="e">
        <f>IF(A98="","",Ermittlung_Pauschale_Prozesse!F98)</f>
        <v>#VALUE!</v>
      </c>
      <c r="J98" s="100" t="e">
        <f>IF(A98="","",IF('MVN-Prozesse'!F108="","",'MVN-Prozesse'!F108))</f>
        <v>#VALUE!</v>
      </c>
      <c r="K98" s="100" t="e">
        <f t="shared" si="7"/>
        <v>#VALUE!</v>
      </c>
    </row>
    <row r="99" spans="1:11" x14ac:dyDescent="0.2">
      <c r="A99" s="99" t="e">
        <f>IF(Ermittlung_Pauschale_Prozesse!F99=0,"",IFERROR(VLOOKUP('MVN-Prozesse'!$K$5,Matrix_Intervention,4,FALSE),"?"))</f>
        <v>#VALUE!</v>
      </c>
      <c r="B99" s="100" t="e">
        <f t="shared" si="6"/>
        <v>#VALUE!</v>
      </c>
      <c r="C99" s="99" t="e">
        <f>IF(A99="","",CONCATENATE('MVN-Prozesse'!C109," / MKP-PB"," / ",'MVN-Prozesse'!$D$7," / ",RIGHT('MVN-Prozesse'!$F$7,2)," / ",ROW()-1))</f>
        <v>#VALUE!</v>
      </c>
      <c r="D99" s="101" t="e">
        <f t="shared" si="4"/>
        <v>#VALUE!</v>
      </c>
      <c r="E99" s="101" t="e">
        <f t="shared" si="5"/>
        <v>#VALUE!</v>
      </c>
      <c r="F99" s="100" t="e">
        <f>IF(A99="","",VLOOKUP('MVN-Prozesse'!$K$5,Matrix_Intervention,7,FALSE))</f>
        <v>#VALUE!</v>
      </c>
      <c r="G99" s="99" t="e">
        <f>IF(A99="","",CONCATENATE(Ermittlung_Pauschale_Prozesse!C99,"  x  ","Beratungskontakte in Prozessen", " a ",VLOOKUP('MVN-Einmal'!$K$5,Matrix_Intervention,2,FALSE),",00€"))</f>
        <v>#VALUE!</v>
      </c>
      <c r="H99" s="135" t="e">
        <f>IF(A99="","",Ermittlung_Pauschale_Prozesse!F99)</f>
        <v>#VALUE!</v>
      </c>
      <c r="I99" s="135" t="e">
        <f>IF(A99="","",Ermittlung_Pauschale_Prozesse!F99)</f>
        <v>#VALUE!</v>
      </c>
      <c r="J99" s="100" t="e">
        <f>IF(A99="","",IF('MVN-Prozesse'!F109="","",'MVN-Prozesse'!F109))</f>
        <v>#VALUE!</v>
      </c>
      <c r="K99" s="100" t="e">
        <f t="shared" si="7"/>
        <v>#VALUE!</v>
      </c>
    </row>
    <row r="100" spans="1:11" x14ac:dyDescent="0.2">
      <c r="A100" s="99" t="e">
        <f>IF(Ermittlung_Pauschale_Prozesse!F100=0,"",IFERROR(VLOOKUP('MVN-Prozesse'!$K$5,Matrix_Intervention,4,FALSE),"?"))</f>
        <v>#VALUE!</v>
      </c>
      <c r="B100" s="100" t="e">
        <f t="shared" si="6"/>
        <v>#VALUE!</v>
      </c>
      <c r="C100" s="99" t="e">
        <f>IF(A100="","",CONCATENATE('MVN-Prozesse'!C110," / MKP-PB"," / ",'MVN-Prozesse'!$D$7," / ",RIGHT('MVN-Prozesse'!$F$7,2)," / ",ROW()-1))</f>
        <v>#VALUE!</v>
      </c>
      <c r="D100" s="101" t="e">
        <f t="shared" si="4"/>
        <v>#VALUE!</v>
      </c>
      <c r="E100" s="101" t="e">
        <f t="shared" si="5"/>
        <v>#VALUE!</v>
      </c>
      <c r="F100" s="100" t="e">
        <f>IF(A100="","",VLOOKUP('MVN-Prozesse'!$K$5,Matrix_Intervention,7,FALSE))</f>
        <v>#VALUE!</v>
      </c>
      <c r="G100" s="99" t="e">
        <f>IF(A100="","",CONCATENATE(Ermittlung_Pauschale_Prozesse!C100,"  x  ","Beratungskontakte in Prozessen", " a ",VLOOKUP('MVN-Einmal'!$K$5,Matrix_Intervention,2,FALSE),",00€"))</f>
        <v>#VALUE!</v>
      </c>
      <c r="H100" s="135" t="e">
        <f>IF(A100="","",Ermittlung_Pauschale_Prozesse!F100)</f>
        <v>#VALUE!</v>
      </c>
      <c r="I100" s="135" t="e">
        <f>IF(A100="","",Ermittlung_Pauschale_Prozesse!F100)</f>
        <v>#VALUE!</v>
      </c>
      <c r="J100" s="100" t="e">
        <f>IF(A100="","",IF('MVN-Prozesse'!F110="","",'MVN-Prozesse'!F110))</f>
        <v>#VALUE!</v>
      </c>
      <c r="K100" s="100" t="e">
        <f t="shared" si="7"/>
        <v>#VALUE!</v>
      </c>
    </row>
    <row r="101" spans="1:11" x14ac:dyDescent="0.2">
      <c r="A101" s="99" t="e">
        <f>IF(Ermittlung_Pauschale_Prozesse!F101=0,"",IFERROR(VLOOKUP('MVN-Prozesse'!$K$5,Matrix_Intervention,4,FALSE),"?"))</f>
        <v>#VALUE!</v>
      </c>
      <c r="B101" s="100" t="e">
        <f t="shared" si="6"/>
        <v>#VALUE!</v>
      </c>
      <c r="C101" s="99" t="e">
        <f>IF(A101="","",CONCATENATE('MVN-Prozesse'!C111," / MKP-PB"," / ",'MVN-Prozesse'!$D$7," / ",RIGHT('MVN-Prozesse'!$F$7,2)," / ",ROW()-1))</f>
        <v>#VALUE!</v>
      </c>
      <c r="D101" s="101" t="e">
        <f t="shared" si="4"/>
        <v>#VALUE!</v>
      </c>
      <c r="E101" s="101" t="e">
        <f t="shared" si="5"/>
        <v>#VALUE!</v>
      </c>
      <c r="F101" s="100" t="e">
        <f>IF(A101="","",VLOOKUP('MVN-Prozesse'!$K$5,Matrix_Intervention,7,FALSE))</f>
        <v>#VALUE!</v>
      </c>
      <c r="G101" s="99" t="e">
        <f>IF(A101="","",CONCATENATE(Ermittlung_Pauschale_Prozesse!C101,"  x  ","Beratungskontakte in Prozessen", " a ",VLOOKUP('MVN-Einmal'!$K$5,Matrix_Intervention,2,FALSE),",00€"))</f>
        <v>#VALUE!</v>
      </c>
      <c r="H101" s="135" t="e">
        <f>IF(A101="","",Ermittlung_Pauschale_Prozesse!F101)</f>
        <v>#VALUE!</v>
      </c>
      <c r="I101" s="135" t="e">
        <f>IF(A101="","",Ermittlung_Pauschale_Prozesse!F101)</f>
        <v>#VALUE!</v>
      </c>
      <c r="J101" s="100" t="e">
        <f>IF(A101="","",IF('MVN-Prozesse'!F111="","",'MVN-Prozesse'!F111))</f>
        <v>#VALUE!</v>
      </c>
      <c r="K101" s="100" t="e">
        <f t="shared" si="7"/>
        <v>#VALUE!</v>
      </c>
    </row>
    <row r="102" spans="1:11" x14ac:dyDescent="0.2">
      <c r="A102" s="99" t="e">
        <f>IF(Ermittlung_Pauschale_Prozesse!F102=0,"",IFERROR(VLOOKUP('MVN-Prozesse'!$K$5,Matrix_Intervention,4,FALSE),"?"))</f>
        <v>#VALUE!</v>
      </c>
      <c r="B102" s="100" t="e">
        <f t="shared" si="6"/>
        <v>#VALUE!</v>
      </c>
      <c r="C102" s="99" t="e">
        <f>IF(A102="","",CONCATENATE('MVN-Prozesse'!C112," / MKP-PB"," / ",'MVN-Prozesse'!$D$7," / ",RIGHT('MVN-Prozesse'!$F$7,2)," / ",ROW()-1))</f>
        <v>#VALUE!</v>
      </c>
      <c r="D102" s="101" t="e">
        <f t="shared" si="4"/>
        <v>#VALUE!</v>
      </c>
      <c r="E102" s="101" t="e">
        <f t="shared" si="5"/>
        <v>#VALUE!</v>
      </c>
      <c r="F102" s="100" t="e">
        <f>IF(A102="","",VLOOKUP('MVN-Prozesse'!$K$5,Matrix_Intervention,7,FALSE))</f>
        <v>#VALUE!</v>
      </c>
      <c r="G102" s="99" t="e">
        <f>IF(A102="","",CONCATENATE(Ermittlung_Pauschale_Prozesse!C102,"  x  ","Beratungskontakte in Prozessen", " a ",VLOOKUP('MVN-Einmal'!$K$5,Matrix_Intervention,2,FALSE),",00€"))</f>
        <v>#VALUE!</v>
      </c>
      <c r="H102" s="135" t="e">
        <f>IF(A102="","",Ermittlung_Pauschale_Prozesse!F102)</f>
        <v>#VALUE!</v>
      </c>
      <c r="I102" s="135" t="e">
        <f>IF(A102="","",Ermittlung_Pauschale_Prozesse!F102)</f>
        <v>#VALUE!</v>
      </c>
      <c r="J102" s="100" t="e">
        <f>IF(A102="","",IF('MVN-Prozesse'!F112="","",'MVN-Prozesse'!F112))</f>
        <v>#VALUE!</v>
      </c>
      <c r="K102" s="100" t="e">
        <f t="shared" si="7"/>
        <v>#VALUE!</v>
      </c>
    </row>
    <row r="103" spans="1:11" x14ac:dyDescent="0.2">
      <c r="A103" s="99" t="e">
        <f>IF(Ermittlung_Pauschale_Prozesse!F103=0,"",IFERROR(VLOOKUP('MVN-Prozesse'!$K$5,Matrix_Intervention,4,FALSE),"?"))</f>
        <v>#VALUE!</v>
      </c>
      <c r="B103" s="100" t="e">
        <f t="shared" si="6"/>
        <v>#VALUE!</v>
      </c>
      <c r="C103" s="99" t="e">
        <f>IF(A103="","",CONCATENATE('MVN-Prozesse'!C113," / MKP-PB"," / ",'MVN-Prozesse'!$D$7," / ",RIGHT('MVN-Prozesse'!$F$7,2)," / ",ROW()-1))</f>
        <v>#VALUE!</v>
      </c>
      <c r="D103" s="101" t="e">
        <f t="shared" si="4"/>
        <v>#VALUE!</v>
      </c>
      <c r="E103" s="101" t="e">
        <f t="shared" si="5"/>
        <v>#VALUE!</v>
      </c>
      <c r="F103" s="100" t="e">
        <f>IF(A103="","",VLOOKUP('MVN-Prozesse'!$K$5,Matrix_Intervention,7,FALSE))</f>
        <v>#VALUE!</v>
      </c>
      <c r="G103" s="99" t="e">
        <f>IF(A103="","",CONCATENATE(Ermittlung_Pauschale_Prozesse!C103,"  x  ","Beratungskontakte in Prozessen", " a ",VLOOKUP('MVN-Einmal'!$K$5,Matrix_Intervention,2,FALSE),",00€"))</f>
        <v>#VALUE!</v>
      </c>
      <c r="H103" s="135" t="e">
        <f>IF(A103="","",Ermittlung_Pauschale_Prozesse!F103)</f>
        <v>#VALUE!</v>
      </c>
      <c r="I103" s="135" t="e">
        <f>IF(A103="","",Ermittlung_Pauschale_Prozesse!F103)</f>
        <v>#VALUE!</v>
      </c>
      <c r="J103" s="100" t="e">
        <f>IF(A103="","",IF('MVN-Prozesse'!F113="","",'MVN-Prozesse'!F113))</f>
        <v>#VALUE!</v>
      </c>
      <c r="K103" s="100" t="e">
        <f t="shared" si="7"/>
        <v>#VALUE!</v>
      </c>
    </row>
    <row r="104" spans="1:11" x14ac:dyDescent="0.2">
      <c r="A104" s="99" t="e">
        <f>IF(Ermittlung_Pauschale_Prozesse!F104=0,"",IFERROR(VLOOKUP('MVN-Prozesse'!$K$5,Matrix_Intervention,4,FALSE),"?"))</f>
        <v>#VALUE!</v>
      </c>
      <c r="B104" s="100" t="e">
        <f t="shared" si="6"/>
        <v>#VALUE!</v>
      </c>
      <c r="C104" s="99" t="e">
        <f>IF(A104="","",CONCATENATE('MVN-Prozesse'!C114," / MKP-PB"," / ",'MVN-Prozesse'!$D$7," / ",RIGHT('MVN-Prozesse'!$F$7,2)," / ",ROW()-1))</f>
        <v>#VALUE!</v>
      </c>
      <c r="D104" s="101" t="e">
        <f t="shared" si="4"/>
        <v>#VALUE!</v>
      </c>
      <c r="E104" s="101" t="e">
        <f t="shared" si="5"/>
        <v>#VALUE!</v>
      </c>
      <c r="F104" s="100" t="e">
        <f>IF(A104="","",VLOOKUP('MVN-Prozesse'!$K$5,Matrix_Intervention,7,FALSE))</f>
        <v>#VALUE!</v>
      </c>
      <c r="G104" s="99" t="e">
        <f>IF(A104="","",CONCATENATE(Ermittlung_Pauschale_Prozesse!C104,"  x  ","Beratungskontakte in Prozessen", " a ",VLOOKUP('MVN-Einmal'!$K$5,Matrix_Intervention,2,FALSE),",00€"))</f>
        <v>#VALUE!</v>
      </c>
      <c r="H104" s="135" t="e">
        <f>IF(A104="","",Ermittlung_Pauschale_Prozesse!F104)</f>
        <v>#VALUE!</v>
      </c>
      <c r="I104" s="135" t="e">
        <f>IF(A104="","",Ermittlung_Pauschale_Prozesse!F104)</f>
        <v>#VALUE!</v>
      </c>
      <c r="J104" s="100" t="e">
        <f>IF(A104="","",IF('MVN-Prozesse'!F114="","",'MVN-Prozesse'!F114))</f>
        <v>#VALUE!</v>
      </c>
      <c r="K104" s="100" t="e">
        <f t="shared" si="7"/>
        <v>#VALUE!</v>
      </c>
    </row>
    <row r="105" spans="1:11" x14ac:dyDescent="0.2">
      <c r="A105" s="99" t="e">
        <f>IF(Ermittlung_Pauschale_Prozesse!F105=0,"",IFERROR(VLOOKUP('MVN-Prozesse'!$K$5,Matrix_Intervention,4,FALSE),"?"))</f>
        <v>#VALUE!</v>
      </c>
      <c r="B105" s="100" t="e">
        <f t="shared" si="6"/>
        <v>#VALUE!</v>
      </c>
      <c r="C105" s="99" t="e">
        <f>IF(A105="","",CONCATENATE('MVN-Prozesse'!C115," / MKP-PB"," / ",'MVN-Prozesse'!$D$7," / ",RIGHT('MVN-Prozesse'!$F$7,2)," / ",ROW()-1))</f>
        <v>#VALUE!</v>
      </c>
      <c r="D105" s="101" t="e">
        <f t="shared" si="4"/>
        <v>#VALUE!</v>
      </c>
      <c r="E105" s="101" t="e">
        <f t="shared" si="5"/>
        <v>#VALUE!</v>
      </c>
      <c r="F105" s="100" t="e">
        <f>IF(A105="","",VLOOKUP('MVN-Prozesse'!$K$5,Matrix_Intervention,7,FALSE))</f>
        <v>#VALUE!</v>
      </c>
      <c r="G105" s="99" t="e">
        <f>IF(A105="","",CONCATENATE(Ermittlung_Pauschale_Prozesse!C105,"  x  ","Beratungskontakte in Prozessen", " a ",VLOOKUP('MVN-Einmal'!$K$5,Matrix_Intervention,2,FALSE),",00€"))</f>
        <v>#VALUE!</v>
      </c>
      <c r="H105" s="135" t="e">
        <f>IF(A105="","",Ermittlung_Pauschale_Prozesse!F105)</f>
        <v>#VALUE!</v>
      </c>
      <c r="I105" s="135" t="e">
        <f>IF(A105="","",Ermittlung_Pauschale_Prozesse!F105)</f>
        <v>#VALUE!</v>
      </c>
      <c r="J105" s="100" t="e">
        <f>IF(A105="","",IF('MVN-Prozesse'!F115="","",'MVN-Prozesse'!F115))</f>
        <v>#VALUE!</v>
      </c>
      <c r="K105" s="100" t="e">
        <f t="shared" si="7"/>
        <v>#VALUE!</v>
      </c>
    </row>
    <row r="106" spans="1:11" x14ac:dyDescent="0.2">
      <c r="A106" s="99" t="e">
        <f>IF(Ermittlung_Pauschale_Prozesse!F106=0,"",IFERROR(VLOOKUP('MVN-Prozesse'!$K$5,Matrix_Intervention,4,FALSE),"?"))</f>
        <v>#VALUE!</v>
      </c>
      <c r="B106" s="100" t="e">
        <f t="shared" si="6"/>
        <v>#VALUE!</v>
      </c>
      <c r="C106" s="99" t="e">
        <f>IF(A106="","",CONCATENATE('MVN-Prozesse'!C116," / MKP-PB"," / ",'MVN-Prozesse'!$D$7," / ",RIGHT('MVN-Prozesse'!$F$7,2)," / ",ROW()-1))</f>
        <v>#VALUE!</v>
      </c>
      <c r="D106" s="101" t="e">
        <f t="shared" si="4"/>
        <v>#VALUE!</v>
      </c>
      <c r="E106" s="101" t="e">
        <f t="shared" si="5"/>
        <v>#VALUE!</v>
      </c>
      <c r="F106" s="100" t="e">
        <f>IF(A106="","",VLOOKUP('MVN-Prozesse'!$K$5,Matrix_Intervention,7,FALSE))</f>
        <v>#VALUE!</v>
      </c>
      <c r="G106" s="99" t="e">
        <f>IF(A106="","",CONCATENATE(Ermittlung_Pauschale_Prozesse!C106,"  x  ","Beratungskontakte in Prozessen", " a ",VLOOKUP('MVN-Einmal'!$K$5,Matrix_Intervention,2,FALSE),",00€"))</f>
        <v>#VALUE!</v>
      </c>
      <c r="H106" s="135" t="e">
        <f>IF(A106="","",Ermittlung_Pauschale_Prozesse!F106)</f>
        <v>#VALUE!</v>
      </c>
      <c r="I106" s="135" t="e">
        <f>IF(A106="","",Ermittlung_Pauschale_Prozesse!F106)</f>
        <v>#VALUE!</v>
      </c>
      <c r="J106" s="100" t="e">
        <f>IF(A106="","",IF('MVN-Prozesse'!F116="","",'MVN-Prozesse'!F116))</f>
        <v>#VALUE!</v>
      </c>
      <c r="K106" s="100" t="e">
        <f t="shared" si="7"/>
        <v>#VALUE!</v>
      </c>
    </row>
    <row r="107" spans="1:11" x14ac:dyDescent="0.2">
      <c r="A107" s="99" t="e">
        <f>IF(Ermittlung_Pauschale_Prozesse!F107=0,"",IFERROR(VLOOKUP('MVN-Prozesse'!$K$5,Matrix_Intervention,4,FALSE),"?"))</f>
        <v>#VALUE!</v>
      </c>
      <c r="B107" s="100" t="e">
        <f t="shared" si="6"/>
        <v>#VALUE!</v>
      </c>
      <c r="C107" s="99" t="e">
        <f>IF(A107="","",CONCATENATE('MVN-Prozesse'!C117," / MKP-PB"," / ",'MVN-Prozesse'!$D$7," / ",RIGHT('MVN-Prozesse'!$F$7,2)," / ",ROW()-1))</f>
        <v>#VALUE!</v>
      </c>
      <c r="D107" s="101" t="e">
        <f t="shared" si="4"/>
        <v>#VALUE!</v>
      </c>
      <c r="E107" s="101" t="e">
        <f t="shared" si="5"/>
        <v>#VALUE!</v>
      </c>
      <c r="F107" s="100" t="e">
        <f>IF(A107="","",VLOOKUP('MVN-Prozesse'!$K$5,Matrix_Intervention,7,FALSE))</f>
        <v>#VALUE!</v>
      </c>
      <c r="G107" s="99" t="e">
        <f>IF(A107="","",CONCATENATE(Ermittlung_Pauschale_Prozesse!C107,"  x  ","Beratungskontakte in Prozessen", " a ",VLOOKUP('MVN-Einmal'!$K$5,Matrix_Intervention,2,FALSE),",00€"))</f>
        <v>#VALUE!</v>
      </c>
      <c r="H107" s="135" t="e">
        <f>IF(A107="","",Ermittlung_Pauschale_Prozesse!F107)</f>
        <v>#VALUE!</v>
      </c>
      <c r="I107" s="135" t="e">
        <f>IF(A107="","",Ermittlung_Pauschale_Prozesse!F107)</f>
        <v>#VALUE!</v>
      </c>
      <c r="J107" s="100" t="e">
        <f>IF(A107="","",IF('MVN-Prozesse'!F117="","",'MVN-Prozesse'!F117))</f>
        <v>#VALUE!</v>
      </c>
      <c r="K107" s="100" t="e">
        <f t="shared" si="7"/>
        <v>#VALUE!</v>
      </c>
    </row>
    <row r="108" spans="1:11" x14ac:dyDescent="0.2">
      <c r="A108" s="99" t="e">
        <f>IF(Ermittlung_Pauschale_Prozesse!F108=0,"",IFERROR(VLOOKUP('MVN-Prozesse'!$K$5,Matrix_Intervention,4,FALSE),"?"))</f>
        <v>#VALUE!</v>
      </c>
      <c r="B108" s="100" t="e">
        <f t="shared" si="6"/>
        <v>#VALUE!</v>
      </c>
      <c r="C108" s="99" t="e">
        <f>IF(A108="","",CONCATENATE('MVN-Prozesse'!C118," / MKP-PB"," / ",'MVN-Prozesse'!$D$7," / ",RIGHT('MVN-Prozesse'!$F$7,2)," / ",ROW()-1))</f>
        <v>#VALUE!</v>
      </c>
      <c r="D108" s="101" t="e">
        <f t="shared" si="4"/>
        <v>#VALUE!</v>
      </c>
      <c r="E108" s="101" t="e">
        <f t="shared" si="5"/>
        <v>#VALUE!</v>
      </c>
      <c r="F108" s="100" t="e">
        <f>IF(A108="","",VLOOKUP('MVN-Prozesse'!$K$5,Matrix_Intervention,7,FALSE))</f>
        <v>#VALUE!</v>
      </c>
      <c r="G108" s="99" t="e">
        <f>IF(A108="","",CONCATENATE(Ermittlung_Pauschale_Prozesse!C108,"  x  ","Beratungskontakte in Prozessen", " a ",VLOOKUP('MVN-Einmal'!$K$5,Matrix_Intervention,2,FALSE),",00€"))</f>
        <v>#VALUE!</v>
      </c>
      <c r="H108" s="135" t="e">
        <f>IF(A108="","",Ermittlung_Pauschale_Prozesse!F108)</f>
        <v>#VALUE!</v>
      </c>
      <c r="I108" s="135" t="e">
        <f>IF(A108="","",Ermittlung_Pauschale_Prozesse!F108)</f>
        <v>#VALUE!</v>
      </c>
      <c r="J108" s="100" t="e">
        <f>IF(A108="","",IF('MVN-Prozesse'!F118="","",'MVN-Prozesse'!F118))</f>
        <v>#VALUE!</v>
      </c>
      <c r="K108" s="100" t="e">
        <f t="shared" si="7"/>
        <v>#VALUE!</v>
      </c>
    </row>
    <row r="109" spans="1:11" x14ac:dyDescent="0.2">
      <c r="A109" s="99" t="e">
        <f>IF(Ermittlung_Pauschale_Prozesse!F109=0,"",IFERROR(VLOOKUP('MVN-Prozesse'!$K$5,Matrix_Intervention,4,FALSE),"?"))</f>
        <v>#VALUE!</v>
      </c>
      <c r="B109" s="100" t="e">
        <f t="shared" si="6"/>
        <v>#VALUE!</v>
      </c>
      <c r="C109" s="99" t="e">
        <f>IF(A109="","",CONCATENATE('MVN-Prozesse'!C119," / MKP-PB"," / ",'MVN-Prozesse'!$D$7," / ",RIGHT('MVN-Prozesse'!$F$7,2)," / ",ROW()-1))</f>
        <v>#VALUE!</v>
      </c>
      <c r="D109" s="101" t="e">
        <f t="shared" si="4"/>
        <v>#VALUE!</v>
      </c>
      <c r="E109" s="101" t="e">
        <f t="shared" si="5"/>
        <v>#VALUE!</v>
      </c>
      <c r="F109" s="100" t="e">
        <f>IF(A109="","",VLOOKUP('MVN-Prozesse'!$K$5,Matrix_Intervention,7,FALSE))</f>
        <v>#VALUE!</v>
      </c>
      <c r="G109" s="99" t="e">
        <f>IF(A109="","",CONCATENATE(Ermittlung_Pauschale_Prozesse!C109,"  x  ","Beratungskontakte in Prozessen", " a ",VLOOKUP('MVN-Einmal'!$K$5,Matrix_Intervention,2,FALSE),",00€"))</f>
        <v>#VALUE!</v>
      </c>
      <c r="H109" s="135" t="e">
        <f>IF(A109="","",Ermittlung_Pauschale_Prozesse!F109)</f>
        <v>#VALUE!</v>
      </c>
      <c r="I109" s="135" t="e">
        <f>IF(A109="","",Ermittlung_Pauschale_Prozesse!F109)</f>
        <v>#VALUE!</v>
      </c>
      <c r="J109" s="100" t="e">
        <f>IF(A109="","",IF('MVN-Prozesse'!F119="","",'MVN-Prozesse'!F119))</f>
        <v>#VALUE!</v>
      </c>
      <c r="K109" s="100" t="e">
        <f t="shared" si="7"/>
        <v>#VALUE!</v>
      </c>
    </row>
    <row r="110" spans="1:11" x14ac:dyDescent="0.2">
      <c r="A110" s="99" t="e">
        <f>IF(Ermittlung_Pauschale_Prozesse!F110=0,"",IFERROR(VLOOKUP('MVN-Prozesse'!$K$5,Matrix_Intervention,4,FALSE),"?"))</f>
        <v>#VALUE!</v>
      </c>
      <c r="B110" s="100" t="e">
        <f t="shared" si="6"/>
        <v>#VALUE!</v>
      </c>
      <c r="C110" s="99" t="e">
        <f>IF(A110="","",CONCATENATE('MVN-Prozesse'!C120," / MKP-PB"," / ",'MVN-Prozesse'!$D$7," / ",RIGHT('MVN-Prozesse'!$F$7,2)," / ",ROW()-1))</f>
        <v>#VALUE!</v>
      </c>
      <c r="D110" s="101" t="e">
        <f t="shared" si="4"/>
        <v>#VALUE!</v>
      </c>
      <c r="E110" s="101" t="e">
        <f t="shared" si="5"/>
        <v>#VALUE!</v>
      </c>
      <c r="F110" s="100" t="e">
        <f>IF(A110="","",VLOOKUP('MVN-Prozesse'!$K$5,Matrix_Intervention,7,FALSE))</f>
        <v>#VALUE!</v>
      </c>
      <c r="G110" s="99" t="e">
        <f>IF(A110="","",CONCATENATE(Ermittlung_Pauschale_Prozesse!C110,"  x  ","Beratungskontakte in Prozessen", " a ",VLOOKUP('MVN-Einmal'!$K$5,Matrix_Intervention,2,FALSE),",00€"))</f>
        <v>#VALUE!</v>
      </c>
      <c r="H110" s="135" t="e">
        <f>IF(A110="","",Ermittlung_Pauschale_Prozesse!F110)</f>
        <v>#VALUE!</v>
      </c>
      <c r="I110" s="135" t="e">
        <f>IF(A110="","",Ermittlung_Pauschale_Prozesse!F110)</f>
        <v>#VALUE!</v>
      </c>
      <c r="J110" s="100" t="e">
        <f>IF(A110="","",IF('MVN-Prozesse'!F120="","",'MVN-Prozesse'!F120))</f>
        <v>#VALUE!</v>
      </c>
      <c r="K110" s="100" t="e">
        <f t="shared" si="7"/>
        <v>#VALUE!</v>
      </c>
    </row>
    <row r="111" spans="1:11" x14ac:dyDescent="0.2">
      <c r="A111" s="99" t="e">
        <f>IF(Ermittlung_Pauschale_Prozesse!F111=0,"",IFERROR(VLOOKUP('MVN-Prozesse'!$K$5,Matrix_Intervention,4,FALSE),"?"))</f>
        <v>#VALUE!</v>
      </c>
      <c r="B111" s="100" t="e">
        <f t="shared" si="6"/>
        <v>#VALUE!</v>
      </c>
      <c r="C111" s="99" t="e">
        <f>IF(A111="","",CONCATENATE('MVN-Prozesse'!C121," / MKP-PB"," / ",'MVN-Prozesse'!$D$7," / ",RIGHT('MVN-Prozesse'!$F$7,2)," / ",ROW()-1))</f>
        <v>#VALUE!</v>
      </c>
      <c r="D111" s="101" t="e">
        <f t="shared" si="4"/>
        <v>#VALUE!</v>
      </c>
      <c r="E111" s="101" t="e">
        <f t="shared" si="5"/>
        <v>#VALUE!</v>
      </c>
      <c r="F111" s="100" t="e">
        <f>IF(A111="","",VLOOKUP('MVN-Prozesse'!$K$5,Matrix_Intervention,7,FALSE))</f>
        <v>#VALUE!</v>
      </c>
      <c r="G111" s="99" t="e">
        <f>IF(A111="","",CONCATENATE(Ermittlung_Pauschale_Prozesse!C111,"  x  ","Beratungskontakte in Prozessen", " a ",VLOOKUP('MVN-Einmal'!$K$5,Matrix_Intervention,2,FALSE),",00€"))</f>
        <v>#VALUE!</v>
      </c>
      <c r="H111" s="135" t="e">
        <f>IF(A111="","",Ermittlung_Pauschale_Prozesse!F111)</f>
        <v>#VALUE!</v>
      </c>
      <c r="I111" s="135" t="e">
        <f>IF(A111="","",Ermittlung_Pauschale_Prozesse!F111)</f>
        <v>#VALUE!</v>
      </c>
      <c r="J111" s="100" t="e">
        <f>IF(A111="","",IF('MVN-Prozesse'!F121="","",'MVN-Prozesse'!F121))</f>
        <v>#VALUE!</v>
      </c>
      <c r="K111" s="100" t="e">
        <f t="shared" si="7"/>
        <v>#VALUE!</v>
      </c>
    </row>
    <row r="112" spans="1:11" x14ac:dyDescent="0.2">
      <c r="A112" s="99" t="e">
        <f>IF(Ermittlung_Pauschale_Prozesse!F112=0,"",IFERROR(VLOOKUP('MVN-Prozesse'!$K$5,Matrix_Intervention,4,FALSE),"?"))</f>
        <v>#VALUE!</v>
      </c>
      <c r="B112" s="100" t="e">
        <f t="shared" si="6"/>
        <v>#VALUE!</v>
      </c>
      <c r="C112" s="99" t="e">
        <f>IF(A112="","",CONCATENATE('MVN-Prozesse'!C122," / MKP-PB"," / ",'MVN-Prozesse'!$D$7," / ",RIGHT('MVN-Prozesse'!$F$7,2)," / ",ROW()-1))</f>
        <v>#VALUE!</v>
      </c>
      <c r="D112" s="101" t="e">
        <f t="shared" si="4"/>
        <v>#VALUE!</v>
      </c>
      <c r="E112" s="101" t="e">
        <f t="shared" si="5"/>
        <v>#VALUE!</v>
      </c>
      <c r="F112" s="100" t="e">
        <f>IF(A112="","",VLOOKUP('MVN-Prozesse'!$K$5,Matrix_Intervention,7,FALSE))</f>
        <v>#VALUE!</v>
      </c>
      <c r="G112" s="99" t="e">
        <f>IF(A112="","",CONCATENATE(Ermittlung_Pauschale_Prozesse!C112,"  x  ","Beratungskontakte in Prozessen", " a ",VLOOKUP('MVN-Einmal'!$K$5,Matrix_Intervention,2,FALSE),",00€"))</f>
        <v>#VALUE!</v>
      </c>
      <c r="H112" s="135" t="e">
        <f>IF(A112="","",Ermittlung_Pauschale_Prozesse!F112)</f>
        <v>#VALUE!</v>
      </c>
      <c r="I112" s="135" t="e">
        <f>IF(A112="","",Ermittlung_Pauschale_Prozesse!F112)</f>
        <v>#VALUE!</v>
      </c>
      <c r="J112" s="100" t="e">
        <f>IF(A112="","",IF('MVN-Prozesse'!F122="","",'MVN-Prozesse'!F122))</f>
        <v>#VALUE!</v>
      </c>
      <c r="K112" s="100" t="e">
        <f t="shared" si="7"/>
        <v>#VALUE!</v>
      </c>
    </row>
    <row r="113" spans="1:11" x14ac:dyDescent="0.2">
      <c r="A113" s="99" t="e">
        <f>IF(Ermittlung_Pauschale_Prozesse!F113=0,"",IFERROR(VLOOKUP('MVN-Prozesse'!$K$5,Matrix_Intervention,4,FALSE),"?"))</f>
        <v>#VALUE!</v>
      </c>
      <c r="B113" s="100" t="e">
        <f t="shared" si="6"/>
        <v>#VALUE!</v>
      </c>
      <c r="C113" s="99" t="e">
        <f>IF(A113="","",CONCATENATE('MVN-Prozesse'!C123," / MKP-PB"," / ",'MVN-Prozesse'!$D$7," / ",RIGHT('MVN-Prozesse'!$F$7,2)," / ",ROW()-1))</f>
        <v>#VALUE!</v>
      </c>
      <c r="D113" s="101" t="e">
        <f t="shared" si="4"/>
        <v>#VALUE!</v>
      </c>
      <c r="E113" s="101" t="e">
        <f t="shared" si="5"/>
        <v>#VALUE!</v>
      </c>
      <c r="F113" s="100" t="e">
        <f>IF(A113="","",VLOOKUP('MVN-Prozesse'!$K$5,Matrix_Intervention,7,FALSE))</f>
        <v>#VALUE!</v>
      </c>
      <c r="G113" s="99" t="e">
        <f>IF(A113="","",CONCATENATE(Ermittlung_Pauschale_Prozesse!C113,"  x  ","Beratungskontakte in Prozessen", " a ",VLOOKUP('MVN-Einmal'!$K$5,Matrix_Intervention,2,FALSE),",00€"))</f>
        <v>#VALUE!</v>
      </c>
      <c r="H113" s="135" t="e">
        <f>IF(A113="","",Ermittlung_Pauschale_Prozesse!F113)</f>
        <v>#VALUE!</v>
      </c>
      <c r="I113" s="135" t="e">
        <f>IF(A113="","",Ermittlung_Pauschale_Prozesse!F113)</f>
        <v>#VALUE!</v>
      </c>
      <c r="J113" s="100" t="e">
        <f>IF(A113="","",IF('MVN-Prozesse'!F123="","",'MVN-Prozesse'!F123))</f>
        <v>#VALUE!</v>
      </c>
      <c r="K113" s="100" t="e">
        <f t="shared" si="7"/>
        <v>#VALUE!</v>
      </c>
    </row>
    <row r="114" spans="1:11" x14ac:dyDescent="0.2">
      <c r="A114" s="99" t="e">
        <f>IF(Ermittlung_Pauschale_Prozesse!F114=0,"",IFERROR(VLOOKUP('MVN-Prozesse'!$K$5,Matrix_Intervention,4,FALSE),"?"))</f>
        <v>#VALUE!</v>
      </c>
      <c r="B114" s="100" t="e">
        <f t="shared" si="6"/>
        <v>#VALUE!</v>
      </c>
      <c r="C114" s="99" t="e">
        <f>IF(A114="","",CONCATENATE('MVN-Prozesse'!C124," / MKP-PB"," / ",'MVN-Prozesse'!$D$7," / ",RIGHT('MVN-Prozesse'!$F$7,2)," / ",ROW()-1))</f>
        <v>#VALUE!</v>
      </c>
      <c r="D114" s="101" t="e">
        <f t="shared" si="4"/>
        <v>#VALUE!</v>
      </c>
      <c r="E114" s="101" t="e">
        <f t="shared" si="5"/>
        <v>#VALUE!</v>
      </c>
      <c r="F114" s="100" t="e">
        <f>IF(A114="","",VLOOKUP('MVN-Prozesse'!$K$5,Matrix_Intervention,7,FALSE))</f>
        <v>#VALUE!</v>
      </c>
      <c r="G114" s="99" t="e">
        <f>IF(A114="","",CONCATENATE(Ermittlung_Pauschale_Prozesse!C114,"  x  ","Beratungskontakte in Prozessen", " a ",VLOOKUP('MVN-Einmal'!$K$5,Matrix_Intervention,2,FALSE),",00€"))</f>
        <v>#VALUE!</v>
      </c>
      <c r="H114" s="135" t="e">
        <f>IF(A114="","",Ermittlung_Pauschale_Prozesse!F114)</f>
        <v>#VALUE!</v>
      </c>
      <c r="I114" s="135" t="e">
        <f>IF(A114="","",Ermittlung_Pauschale_Prozesse!F114)</f>
        <v>#VALUE!</v>
      </c>
      <c r="J114" s="100" t="e">
        <f>IF(A114="","",IF('MVN-Prozesse'!F124="","",'MVN-Prozesse'!F124))</f>
        <v>#VALUE!</v>
      </c>
      <c r="K114" s="100" t="e">
        <f t="shared" si="7"/>
        <v>#VALUE!</v>
      </c>
    </row>
    <row r="115" spans="1:11" x14ac:dyDescent="0.2">
      <c r="A115" s="99" t="e">
        <f>IF(Ermittlung_Pauschale_Prozesse!F115=0,"",IFERROR(VLOOKUP('MVN-Prozesse'!$K$5,Matrix_Intervention,4,FALSE),"?"))</f>
        <v>#VALUE!</v>
      </c>
      <c r="B115" s="100" t="e">
        <f t="shared" si="6"/>
        <v>#VALUE!</v>
      </c>
      <c r="C115" s="99" t="e">
        <f>IF(A115="","",CONCATENATE('MVN-Prozesse'!C125," / MKP-PB"," / ",'MVN-Prozesse'!$D$7," / ",RIGHT('MVN-Prozesse'!$F$7,2)," / ",ROW()-1))</f>
        <v>#VALUE!</v>
      </c>
      <c r="D115" s="101" t="e">
        <f t="shared" si="4"/>
        <v>#VALUE!</v>
      </c>
      <c r="E115" s="101" t="e">
        <f t="shared" si="5"/>
        <v>#VALUE!</v>
      </c>
      <c r="F115" s="100" t="e">
        <f>IF(A115="","",VLOOKUP('MVN-Prozesse'!$K$5,Matrix_Intervention,7,FALSE))</f>
        <v>#VALUE!</v>
      </c>
      <c r="G115" s="99" t="e">
        <f>IF(A115="","",CONCATENATE(Ermittlung_Pauschale_Prozesse!C115,"  x  ","Beratungskontakte in Prozessen", " a ",VLOOKUP('MVN-Einmal'!$K$5,Matrix_Intervention,2,FALSE),",00€"))</f>
        <v>#VALUE!</v>
      </c>
      <c r="H115" s="135" t="e">
        <f>IF(A115="","",Ermittlung_Pauschale_Prozesse!F115)</f>
        <v>#VALUE!</v>
      </c>
      <c r="I115" s="135" t="e">
        <f>IF(A115="","",Ermittlung_Pauschale_Prozesse!F115)</f>
        <v>#VALUE!</v>
      </c>
      <c r="J115" s="100" t="e">
        <f>IF(A115="","",IF('MVN-Prozesse'!F125="","",'MVN-Prozesse'!F125))</f>
        <v>#VALUE!</v>
      </c>
      <c r="K115" s="100" t="e">
        <f t="shared" si="7"/>
        <v>#VALUE!</v>
      </c>
    </row>
    <row r="116" spans="1:11" x14ac:dyDescent="0.2">
      <c r="A116" s="99" t="e">
        <f>IF(Ermittlung_Pauschale_Prozesse!F116=0,"",IFERROR(VLOOKUP('MVN-Prozesse'!$K$5,Matrix_Intervention,4,FALSE),"?"))</f>
        <v>#VALUE!</v>
      </c>
      <c r="B116" s="100" t="e">
        <f t="shared" si="6"/>
        <v>#VALUE!</v>
      </c>
      <c r="C116" s="99" t="e">
        <f>IF(A116="","",CONCATENATE('MVN-Prozesse'!C126," / MKP-PB"," / ",'MVN-Prozesse'!$D$7," / ",RIGHT('MVN-Prozesse'!$F$7,2)," / ",ROW()-1))</f>
        <v>#VALUE!</v>
      </c>
      <c r="D116" s="101" t="e">
        <f t="shared" si="4"/>
        <v>#VALUE!</v>
      </c>
      <c r="E116" s="101" t="e">
        <f t="shared" si="5"/>
        <v>#VALUE!</v>
      </c>
      <c r="F116" s="100" t="e">
        <f>IF(A116="","",VLOOKUP('MVN-Prozesse'!$K$5,Matrix_Intervention,7,FALSE))</f>
        <v>#VALUE!</v>
      </c>
      <c r="G116" s="99" t="e">
        <f>IF(A116="","",CONCATENATE(Ermittlung_Pauschale_Prozesse!C116,"  x  ","Beratungskontakte in Prozessen", " a ",VLOOKUP('MVN-Einmal'!$K$5,Matrix_Intervention,2,FALSE),",00€"))</f>
        <v>#VALUE!</v>
      </c>
      <c r="H116" s="135" t="e">
        <f>IF(A116="","",Ermittlung_Pauschale_Prozesse!F116)</f>
        <v>#VALUE!</v>
      </c>
      <c r="I116" s="135" t="e">
        <f>IF(A116="","",Ermittlung_Pauschale_Prozesse!F116)</f>
        <v>#VALUE!</v>
      </c>
      <c r="J116" s="100" t="e">
        <f>IF(A116="","",IF('MVN-Prozesse'!F126="","",'MVN-Prozesse'!F126))</f>
        <v>#VALUE!</v>
      </c>
      <c r="K116" s="100" t="e">
        <f t="shared" si="7"/>
        <v>#VALUE!</v>
      </c>
    </row>
    <row r="117" spans="1:11" x14ac:dyDescent="0.2">
      <c r="A117" s="99" t="e">
        <f>IF(Ermittlung_Pauschale_Prozesse!F117=0,"",IFERROR(VLOOKUP('MVN-Prozesse'!$K$5,Matrix_Intervention,4,FALSE),"?"))</f>
        <v>#VALUE!</v>
      </c>
      <c r="B117" s="100" t="e">
        <f t="shared" si="6"/>
        <v>#VALUE!</v>
      </c>
      <c r="C117" s="99" t="e">
        <f>IF(A117="","",CONCATENATE('MVN-Prozesse'!C127," / MKP-PB"," / ",'MVN-Prozesse'!$D$7," / ",RIGHT('MVN-Prozesse'!$F$7,2)," / ",ROW()-1))</f>
        <v>#VALUE!</v>
      </c>
      <c r="D117" s="101" t="e">
        <f t="shared" si="4"/>
        <v>#VALUE!</v>
      </c>
      <c r="E117" s="101" t="e">
        <f t="shared" si="5"/>
        <v>#VALUE!</v>
      </c>
      <c r="F117" s="100" t="e">
        <f>IF(A117="","",VLOOKUP('MVN-Prozesse'!$K$5,Matrix_Intervention,7,FALSE))</f>
        <v>#VALUE!</v>
      </c>
      <c r="G117" s="99" t="e">
        <f>IF(A117="","",CONCATENATE(Ermittlung_Pauschale_Prozesse!C117,"  x  ","Beratungskontakte in Prozessen", " a ",VLOOKUP('MVN-Einmal'!$K$5,Matrix_Intervention,2,FALSE),",00€"))</f>
        <v>#VALUE!</v>
      </c>
      <c r="H117" s="135" t="e">
        <f>IF(A117="","",Ermittlung_Pauschale_Prozesse!F117)</f>
        <v>#VALUE!</v>
      </c>
      <c r="I117" s="135" t="e">
        <f>IF(A117="","",Ermittlung_Pauschale_Prozesse!F117)</f>
        <v>#VALUE!</v>
      </c>
      <c r="J117" s="100" t="e">
        <f>IF(A117="","",IF('MVN-Prozesse'!F127="","",'MVN-Prozesse'!F127))</f>
        <v>#VALUE!</v>
      </c>
      <c r="K117" s="100" t="e">
        <f t="shared" si="7"/>
        <v>#VALUE!</v>
      </c>
    </row>
    <row r="118" spans="1:11" x14ac:dyDescent="0.2">
      <c r="A118" s="99" t="e">
        <f>IF(Ermittlung_Pauschale_Prozesse!F118=0,"",IFERROR(VLOOKUP('MVN-Prozesse'!$K$5,Matrix_Intervention,4,FALSE),"?"))</f>
        <v>#VALUE!</v>
      </c>
      <c r="B118" s="100" t="e">
        <f t="shared" si="6"/>
        <v>#VALUE!</v>
      </c>
      <c r="C118" s="99" t="e">
        <f>IF(A118="","",CONCATENATE('MVN-Prozesse'!C128," / MKP-PB"," / ",'MVN-Prozesse'!$D$7," / ",RIGHT('MVN-Prozesse'!$F$7,2)," / ",ROW()-1))</f>
        <v>#VALUE!</v>
      </c>
      <c r="D118" s="101" t="e">
        <f t="shared" si="4"/>
        <v>#VALUE!</v>
      </c>
      <c r="E118" s="101" t="e">
        <f t="shared" si="5"/>
        <v>#VALUE!</v>
      </c>
      <c r="F118" s="100" t="e">
        <f>IF(A118="","",VLOOKUP('MVN-Prozesse'!$K$5,Matrix_Intervention,7,FALSE))</f>
        <v>#VALUE!</v>
      </c>
      <c r="G118" s="99" t="e">
        <f>IF(A118="","",CONCATENATE(Ermittlung_Pauschale_Prozesse!C118,"  x  ","Beratungskontakte in Prozessen", " a ",VLOOKUP('MVN-Einmal'!$K$5,Matrix_Intervention,2,FALSE),",00€"))</f>
        <v>#VALUE!</v>
      </c>
      <c r="H118" s="135" t="e">
        <f>IF(A118="","",Ermittlung_Pauschale_Prozesse!F118)</f>
        <v>#VALUE!</v>
      </c>
      <c r="I118" s="135" t="e">
        <f>IF(A118="","",Ermittlung_Pauschale_Prozesse!F118)</f>
        <v>#VALUE!</v>
      </c>
      <c r="J118" s="100" t="e">
        <f>IF(A118="","",IF('MVN-Prozesse'!F128="","",'MVN-Prozesse'!F128))</f>
        <v>#VALUE!</v>
      </c>
      <c r="K118" s="100" t="e">
        <f t="shared" si="7"/>
        <v>#VALUE!</v>
      </c>
    </row>
    <row r="119" spans="1:11" x14ac:dyDescent="0.2">
      <c r="A119" s="99" t="e">
        <f>IF(Ermittlung_Pauschale_Prozesse!F119=0,"",IFERROR(VLOOKUP('MVN-Prozesse'!$K$5,Matrix_Intervention,4,FALSE),"?"))</f>
        <v>#VALUE!</v>
      </c>
      <c r="B119" s="100" t="e">
        <f t="shared" si="6"/>
        <v>#VALUE!</v>
      </c>
      <c r="C119" s="99" t="e">
        <f>IF(A119="","",CONCATENATE('MVN-Prozesse'!C129," / MKP-PB"," / ",'MVN-Prozesse'!$D$7," / ",RIGHT('MVN-Prozesse'!$F$7,2)," / ",ROW()-1))</f>
        <v>#VALUE!</v>
      </c>
      <c r="D119" s="101" t="e">
        <f t="shared" si="4"/>
        <v>#VALUE!</v>
      </c>
      <c r="E119" s="101" t="e">
        <f t="shared" si="5"/>
        <v>#VALUE!</v>
      </c>
      <c r="F119" s="100" t="e">
        <f>IF(A119="","",VLOOKUP('MVN-Prozesse'!$K$5,Matrix_Intervention,7,FALSE))</f>
        <v>#VALUE!</v>
      </c>
      <c r="G119" s="99" t="e">
        <f>IF(A119="","",CONCATENATE(Ermittlung_Pauschale_Prozesse!C119,"  x  ","Beratungskontakte in Prozessen", " a ",VLOOKUP('MVN-Einmal'!$K$5,Matrix_Intervention,2,FALSE),",00€"))</f>
        <v>#VALUE!</v>
      </c>
      <c r="H119" s="135" t="e">
        <f>IF(A119="","",Ermittlung_Pauschale_Prozesse!F119)</f>
        <v>#VALUE!</v>
      </c>
      <c r="I119" s="135" t="e">
        <f>IF(A119="","",Ermittlung_Pauschale_Prozesse!F119)</f>
        <v>#VALUE!</v>
      </c>
      <c r="J119" s="100" t="e">
        <f>IF(A119="","",IF('MVN-Prozesse'!F129="","",'MVN-Prozesse'!F129))</f>
        <v>#VALUE!</v>
      </c>
      <c r="K119" s="100" t="e">
        <f t="shared" si="7"/>
        <v>#VALUE!</v>
      </c>
    </row>
    <row r="120" spans="1:11" x14ac:dyDescent="0.2">
      <c r="A120" s="99" t="e">
        <f>IF(Ermittlung_Pauschale_Prozesse!F120=0,"",IFERROR(VLOOKUP('MVN-Prozesse'!$K$5,Matrix_Intervention,4,FALSE),"?"))</f>
        <v>#VALUE!</v>
      </c>
      <c r="B120" s="100" t="e">
        <f t="shared" si="6"/>
        <v>#VALUE!</v>
      </c>
      <c r="C120" s="99" t="e">
        <f>IF(A120="","",CONCATENATE('MVN-Prozesse'!C130," / MKP-PB"," / ",'MVN-Prozesse'!$D$7," / ",RIGHT('MVN-Prozesse'!$F$7,2)," / ",ROW()-1))</f>
        <v>#VALUE!</v>
      </c>
      <c r="D120" s="101" t="e">
        <f t="shared" si="4"/>
        <v>#VALUE!</v>
      </c>
      <c r="E120" s="101" t="e">
        <f t="shared" si="5"/>
        <v>#VALUE!</v>
      </c>
      <c r="F120" s="100" t="e">
        <f>IF(A120="","",VLOOKUP('MVN-Prozesse'!$K$5,Matrix_Intervention,7,FALSE))</f>
        <v>#VALUE!</v>
      </c>
      <c r="G120" s="99" t="e">
        <f>IF(A120="","",CONCATENATE(Ermittlung_Pauschale_Prozesse!C120,"  x  ","Beratungskontakte in Prozessen", " a ",VLOOKUP('MVN-Einmal'!$K$5,Matrix_Intervention,2,FALSE),",00€"))</f>
        <v>#VALUE!</v>
      </c>
      <c r="H120" s="135" t="e">
        <f>IF(A120="","",Ermittlung_Pauschale_Prozesse!F120)</f>
        <v>#VALUE!</v>
      </c>
      <c r="I120" s="135" t="e">
        <f>IF(A120="","",Ermittlung_Pauschale_Prozesse!F120)</f>
        <v>#VALUE!</v>
      </c>
      <c r="J120" s="100" t="e">
        <f>IF(A120="","",IF('MVN-Prozesse'!F130="","",'MVN-Prozesse'!F130))</f>
        <v>#VALUE!</v>
      </c>
      <c r="K120" s="100" t="e">
        <f t="shared" si="7"/>
        <v>#VALUE!</v>
      </c>
    </row>
    <row r="121" spans="1:11" x14ac:dyDescent="0.2">
      <c r="A121" s="99" t="e">
        <f>IF(Ermittlung_Pauschale_Prozesse!F121=0,"",IFERROR(VLOOKUP('MVN-Prozesse'!$K$5,Matrix_Intervention,4,FALSE),"?"))</f>
        <v>#VALUE!</v>
      </c>
      <c r="B121" s="100" t="e">
        <f t="shared" si="6"/>
        <v>#VALUE!</v>
      </c>
      <c r="C121" s="99" t="e">
        <f>IF(A121="","",CONCATENATE('MVN-Prozesse'!C131," / MKP-PB"," / ",'MVN-Prozesse'!$D$7," / ",RIGHT('MVN-Prozesse'!$F$7,2)," / ",ROW()-1))</f>
        <v>#VALUE!</v>
      </c>
      <c r="D121" s="101" t="e">
        <f t="shared" si="4"/>
        <v>#VALUE!</v>
      </c>
      <c r="E121" s="101" t="e">
        <f t="shared" si="5"/>
        <v>#VALUE!</v>
      </c>
      <c r="F121" s="100" t="e">
        <f>IF(A121="","",VLOOKUP('MVN-Prozesse'!$K$5,Matrix_Intervention,7,FALSE))</f>
        <v>#VALUE!</v>
      </c>
      <c r="G121" s="99" t="e">
        <f>IF(A121="","",CONCATENATE(Ermittlung_Pauschale_Prozesse!C121,"  x  ","Beratungskontakte in Prozessen", " a ",VLOOKUP('MVN-Einmal'!$K$5,Matrix_Intervention,2,FALSE),",00€"))</f>
        <v>#VALUE!</v>
      </c>
      <c r="H121" s="135" t="e">
        <f>IF(A121="","",Ermittlung_Pauschale_Prozesse!F121)</f>
        <v>#VALUE!</v>
      </c>
      <c r="I121" s="135" t="e">
        <f>IF(A121="","",Ermittlung_Pauschale_Prozesse!F121)</f>
        <v>#VALUE!</v>
      </c>
      <c r="J121" s="100" t="e">
        <f>IF(A121="","",IF('MVN-Prozesse'!F131="","",'MVN-Prozesse'!F131))</f>
        <v>#VALUE!</v>
      </c>
      <c r="K121" s="100" t="e">
        <f t="shared" si="7"/>
        <v>#VALUE!</v>
      </c>
    </row>
    <row r="122" spans="1:11" x14ac:dyDescent="0.2">
      <c r="A122" s="99" t="e">
        <f>IF(Ermittlung_Pauschale_Prozesse!F122=0,"",IFERROR(VLOOKUP('MVN-Prozesse'!$K$5,Matrix_Intervention,4,FALSE),"?"))</f>
        <v>#VALUE!</v>
      </c>
      <c r="B122" s="100" t="e">
        <f t="shared" si="6"/>
        <v>#VALUE!</v>
      </c>
      <c r="C122" s="99" t="e">
        <f>IF(A122="","",CONCATENATE('MVN-Prozesse'!C132," / MKP-PB"," / ",'MVN-Prozesse'!$D$7," / ",RIGHT('MVN-Prozesse'!$F$7,2)," / ",ROW()-1))</f>
        <v>#VALUE!</v>
      </c>
      <c r="D122" s="101" t="e">
        <f t="shared" si="4"/>
        <v>#VALUE!</v>
      </c>
      <c r="E122" s="101" t="e">
        <f t="shared" si="5"/>
        <v>#VALUE!</v>
      </c>
      <c r="F122" s="100" t="e">
        <f>IF(A122="","",VLOOKUP('MVN-Prozesse'!$K$5,Matrix_Intervention,7,FALSE))</f>
        <v>#VALUE!</v>
      </c>
      <c r="G122" s="99" t="e">
        <f>IF(A122="","",CONCATENATE(Ermittlung_Pauschale_Prozesse!C122,"  x  ","Beratungskontakte in Prozessen", " a ",VLOOKUP('MVN-Einmal'!$K$5,Matrix_Intervention,2,FALSE),",00€"))</f>
        <v>#VALUE!</v>
      </c>
      <c r="H122" s="135" t="e">
        <f>IF(A122="","",Ermittlung_Pauschale_Prozesse!F122)</f>
        <v>#VALUE!</v>
      </c>
      <c r="I122" s="135" t="e">
        <f>IF(A122="","",Ermittlung_Pauschale_Prozesse!F122)</f>
        <v>#VALUE!</v>
      </c>
      <c r="J122" s="100" t="e">
        <f>IF(A122="","",IF('MVN-Prozesse'!F132="","",'MVN-Prozesse'!F132))</f>
        <v>#VALUE!</v>
      </c>
      <c r="K122" s="100" t="e">
        <f t="shared" si="7"/>
        <v>#VALUE!</v>
      </c>
    </row>
    <row r="123" spans="1:11" x14ac:dyDescent="0.2">
      <c r="A123" s="99" t="e">
        <f>IF(Ermittlung_Pauschale_Prozesse!F123=0,"",IFERROR(VLOOKUP('MVN-Prozesse'!$K$5,Matrix_Intervention,4,FALSE),"?"))</f>
        <v>#VALUE!</v>
      </c>
      <c r="B123" s="100" t="e">
        <f t="shared" si="6"/>
        <v>#VALUE!</v>
      </c>
      <c r="C123" s="99" t="e">
        <f>IF(A123="","",CONCATENATE('MVN-Prozesse'!C133," / MKP-PB"," / ",'MVN-Prozesse'!$D$7," / ",RIGHT('MVN-Prozesse'!$F$7,2)," / ",ROW()-1))</f>
        <v>#VALUE!</v>
      </c>
      <c r="D123" s="101" t="e">
        <f t="shared" si="4"/>
        <v>#VALUE!</v>
      </c>
      <c r="E123" s="101" t="e">
        <f t="shared" si="5"/>
        <v>#VALUE!</v>
      </c>
      <c r="F123" s="100" t="e">
        <f>IF(A123="","",VLOOKUP('MVN-Prozesse'!$K$5,Matrix_Intervention,7,FALSE))</f>
        <v>#VALUE!</v>
      </c>
      <c r="G123" s="99" t="e">
        <f>IF(A123="","",CONCATENATE(Ermittlung_Pauschale_Prozesse!C123,"  x  ","Beratungskontakte in Prozessen", " a ",VLOOKUP('MVN-Einmal'!$K$5,Matrix_Intervention,2,FALSE),",00€"))</f>
        <v>#VALUE!</v>
      </c>
      <c r="H123" s="135" t="e">
        <f>IF(A123="","",Ermittlung_Pauschale_Prozesse!F123)</f>
        <v>#VALUE!</v>
      </c>
      <c r="I123" s="135" t="e">
        <f>IF(A123="","",Ermittlung_Pauschale_Prozesse!F123)</f>
        <v>#VALUE!</v>
      </c>
      <c r="J123" s="100" t="e">
        <f>IF(A123="","",IF('MVN-Prozesse'!F133="","",'MVN-Prozesse'!F133))</f>
        <v>#VALUE!</v>
      </c>
      <c r="K123" s="100" t="e">
        <f t="shared" si="7"/>
        <v>#VALUE!</v>
      </c>
    </row>
    <row r="124" spans="1:11" x14ac:dyDescent="0.2">
      <c r="A124" s="99" t="e">
        <f>IF(Ermittlung_Pauschale_Prozesse!F124=0,"",IFERROR(VLOOKUP('MVN-Prozesse'!$K$5,Matrix_Intervention,4,FALSE),"?"))</f>
        <v>#VALUE!</v>
      </c>
      <c r="B124" s="100" t="e">
        <f t="shared" si="6"/>
        <v>#VALUE!</v>
      </c>
      <c r="C124" s="99" t="e">
        <f>IF(A124="","",CONCATENATE('MVN-Prozesse'!C134," / MKP-PB"," / ",'MVN-Prozesse'!$D$7," / ",RIGHT('MVN-Prozesse'!$F$7,2)," / ",ROW()-1))</f>
        <v>#VALUE!</v>
      </c>
      <c r="D124" s="101" t="e">
        <f t="shared" si="4"/>
        <v>#VALUE!</v>
      </c>
      <c r="E124" s="101" t="e">
        <f t="shared" si="5"/>
        <v>#VALUE!</v>
      </c>
      <c r="F124" s="100" t="e">
        <f>IF(A124="","",VLOOKUP('MVN-Prozesse'!$K$5,Matrix_Intervention,7,FALSE))</f>
        <v>#VALUE!</v>
      </c>
      <c r="G124" s="99" t="e">
        <f>IF(A124="","",CONCATENATE(Ermittlung_Pauschale_Prozesse!C124,"  x  ","Beratungskontakte in Prozessen", " a ",VLOOKUP('MVN-Einmal'!$K$5,Matrix_Intervention,2,FALSE),",00€"))</f>
        <v>#VALUE!</v>
      </c>
      <c r="H124" s="135" t="e">
        <f>IF(A124="","",Ermittlung_Pauschale_Prozesse!F124)</f>
        <v>#VALUE!</v>
      </c>
      <c r="I124" s="135" t="e">
        <f>IF(A124="","",Ermittlung_Pauschale_Prozesse!F124)</f>
        <v>#VALUE!</v>
      </c>
      <c r="J124" s="100" t="e">
        <f>IF(A124="","",IF('MVN-Prozesse'!F134="","",'MVN-Prozesse'!F134))</f>
        <v>#VALUE!</v>
      </c>
      <c r="K124" s="100" t="e">
        <f t="shared" si="7"/>
        <v>#VALUE!</v>
      </c>
    </row>
    <row r="125" spans="1:11" x14ac:dyDescent="0.2">
      <c r="A125" s="99" t="e">
        <f>IF(Ermittlung_Pauschale_Prozesse!F125=0,"",IFERROR(VLOOKUP('MVN-Prozesse'!$K$5,Matrix_Intervention,4,FALSE),"?"))</f>
        <v>#VALUE!</v>
      </c>
      <c r="B125" s="100" t="e">
        <f t="shared" si="6"/>
        <v>#VALUE!</v>
      </c>
      <c r="C125" s="99" t="e">
        <f>IF(A125="","",CONCATENATE('MVN-Prozesse'!C135," / MKP-PB"," / ",'MVN-Prozesse'!$D$7," / ",RIGHT('MVN-Prozesse'!$F$7,2)," / ",ROW()-1))</f>
        <v>#VALUE!</v>
      </c>
      <c r="D125" s="101" t="e">
        <f t="shared" si="4"/>
        <v>#VALUE!</v>
      </c>
      <c r="E125" s="101" t="e">
        <f t="shared" si="5"/>
        <v>#VALUE!</v>
      </c>
      <c r="F125" s="100" t="e">
        <f>IF(A125="","",VLOOKUP('MVN-Prozesse'!$K$5,Matrix_Intervention,7,FALSE))</f>
        <v>#VALUE!</v>
      </c>
      <c r="G125" s="99" t="e">
        <f>IF(A125="","",CONCATENATE(Ermittlung_Pauschale_Prozesse!C125,"  x  ","Beratungskontakte in Prozessen", " a ",VLOOKUP('MVN-Einmal'!$K$5,Matrix_Intervention,2,FALSE),",00€"))</f>
        <v>#VALUE!</v>
      </c>
      <c r="H125" s="135" t="e">
        <f>IF(A125="","",Ermittlung_Pauschale_Prozesse!F125)</f>
        <v>#VALUE!</v>
      </c>
      <c r="I125" s="135" t="e">
        <f>IF(A125="","",Ermittlung_Pauschale_Prozesse!F125)</f>
        <v>#VALUE!</v>
      </c>
      <c r="J125" s="100" t="e">
        <f>IF(A125="","",IF('MVN-Prozesse'!F135="","",'MVN-Prozesse'!F135))</f>
        <v>#VALUE!</v>
      </c>
      <c r="K125" s="100" t="e">
        <f t="shared" si="7"/>
        <v>#VALUE!</v>
      </c>
    </row>
    <row r="126" spans="1:11" x14ac:dyDescent="0.2">
      <c r="A126" s="99" t="e">
        <f>IF(Ermittlung_Pauschale_Prozesse!F126=0,"",IFERROR(VLOOKUP('MVN-Prozesse'!$K$5,Matrix_Intervention,4,FALSE),"?"))</f>
        <v>#VALUE!</v>
      </c>
      <c r="B126" s="100" t="e">
        <f t="shared" si="6"/>
        <v>#VALUE!</v>
      </c>
      <c r="C126" s="99" t="e">
        <f>IF(A126="","",CONCATENATE('MVN-Prozesse'!C136," / MKP-PB"," / ",'MVN-Prozesse'!$D$7," / ",RIGHT('MVN-Prozesse'!$F$7,2)," / ",ROW()-1))</f>
        <v>#VALUE!</v>
      </c>
      <c r="D126" s="101" t="e">
        <f t="shared" si="4"/>
        <v>#VALUE!</v>
      </c>
      <c r="E126" s="101" t="e">
        <f t="shared" si="5"/>
        <v>#VALUE!</v>
      </c>
      <c r="F126" s="100" t="e">
        <f>IF(A126="","",VLOOKUP('MVN-Prozesse'!$K$5,Matrix_Intervention,7,FALSE))</f>
        <v>#VALUE!</v>
      </c>
      <c r="G126" s="99" t="e">
        <f>IF(A126="","",CONCATENATE(Ermittlung_Pauschale_Prozesse!C126,"  x  ","Beratungskontakte in Prozessen", " a ",VLOOKUP('MVN-Einmal'!$K$5,Matrix_Intervention,2,FALSE),",00€"))</f>
        <v>#VALUE!</v>
      </c>
      <c r="H126" s="135" t="e">
        <f>IF(A126="","",Ermittlung_Pauschale_Prozesse!F126)</f>
        <v>#VALUE!</v>
      </c>
      <c r="I126" s="135" t="e">
        <f>IF(A126="","",Ermittlung_Pauschale_Prozesse!F126)</f>
        <v>#VALUE!</v>
      </c>
      <c r="J126" s="100" t="e">
        <f>IF(A126="","",IF('MVN-Prozesse'!F136="","",'MVN-Prozesse'!F136))</f>
        <v>#VALUE!</v>
      </c>
      <c r="K126" s="100" t="e">
        <f t="shared" si="7"/>
        <v>#VALUE!</v>
      </c>
    </row>
    <row r="127" spans="1:11" x14ac:dyDescent="0.2">
      <c r="A127" s="99" t="e">
        <f>IF(Ermittlung_Pauschale_Prozesse!F127=0,"",IFERROR(VLOOKUP('MVN-Prozesse'!$K$5,Matrix_Intervention,4,FALSE),"?"))</f>
        <v>#VALUE!</v>
      </c>
      <c r="B127" s="100" t="e">
        <f t="shared" si="6"/>
        <v>#VALUE!</v>
      </c>
      <c r="C127" s="99" t="e">
        <f>IF(A127="","",CONCATENATE('MVN-Prozesse'!C137," / MKP-PB"," / ",'MVN-Prozesse'!$D$7," / ",RIGHT('MVN-Prozesse'!$F$7,2)," / ",ROW()-1))</f>
        <v>#VALUE!</v>
      </c>
      <c r="D127" s="101" t="e">
        <f t="shared" si="4"/>
        <v>#VALUE!</v>
      </c>
      <c r="E127" s="101" t="e">
        <f t="shared" si="5"/>
        <v>#VALUE!</v>
      </c>
      <c r="F127" s="100" t="e">
        <f>IF(A127="","",VLOOKUP('MVN-Prozesse'!$K$5,Matrix_Intervention,7,FALSE))</f>
        <v>#VALUE!</v>
      </c>
      <c r="G127" s="99" t="e">
        <f>IF(A127="","",CONCATENATE(Ermittlung_Pauschale_Prozesse!C127,"  x  ","Beratungskontakte in Prozessen", " a ",VLOOKUP('MVN-Einmal'!$K$5,Matrix_Intervention,2,FALSE),",00€"))</f>
        <v>#VALUE!</v>
      </c>
      <c r="H127" s="135" t="e">
        <f>IF(A127="","",Ermittlung_Pauschale_Prozesse!F127)</f>
        <v>#VALUE!</v>
      </c>
      <c r="I127" s="135" t="e">
        <f>IF(A127="","",Ermittlung_Pauschale_Prozesse!F127)</f>
        <v>#VALUE!</v>
      </c>
      <c r="J127" s="100" t="e">
        <f>IF(A127="","",IF('MVN-Prozesse'!F137="","",'MVN-Prozesse'!F137))</f>
        <v>#VALUE!</v>
      </c>
      <c r="K127" s="100" t="e">
        <f t="shared" si="7"/>
        <v>#VALUE!</v>
      </c>
    </row>
    <row r="128" spans="1:11" x14ac:dyDescent="0.2">
      <c r="A128" s="99" t="e">
        <f>IF(Ermittlung_Pauschale_Prozesse!F128=0,"",IFERROR(VLOOKUP('MVN-Prozesse'!$K$5,Matrix_Intervention,4,FALSE),"?"))</f>
        <v>#VALUE!</v>
      </c>
      <c r="B128" s="100" t="e">
        <f t="shared" si="6"/>
        <v>#VALUE!</v>
      </c>
      <c r="C128" s="99" t="e">
        <f>IF(A128="","",CONCATENATE('MVN-Prozesse'!C138," / MKP-PB"," / ",'MVN-Prozesse'!$D$7," / ",RIGHT('MVN-Prozesse'!$F$7,2)," / ",ROW()-1))</f>
        <v>#VALUE!</v>
      </c>
      <c r="D128" s="101" t="e">
        <f t="shared" si="4"/>
        <v>#VALUE!</v>
      </c>
      <c r="E128" s="101" t="e">
        <f t="shared" si="5"/>
        <v>#VALUE!</v>
      </c>
      <c r="F128" s="100" t="e">
        <f>IF(A128="","",VLOOKUP('MVN-Prozesse'!$K$5,Matrix_Intervention,7,FALSE))</f>
        <v>#VALUE!</v>
      </c>
      <c r="G128" s="99" t="e">
        <f>IF(A128="","",CONCATENATE(Ermittlung_Pauschale_Prozesse!C128,"  x  ","Beratungskontakte in Prozessen", " a ",VLOOKUP('MVN-Einmal'!$K$5,Matrix_Intervention,2,FALSE),",00€"))</f>
        <v>#VALUE!</v>
      </c>
      <c r="H128" s="135" t="e">
        <f>IF(A128="","",Ermittlung_Pauschale_Prozesse!F128)</f>
        <v>#VALUE!</v>
      </c>
      <c r="I128" s="135" t="e">
        <f>IF(A128="","",Ermittlung_Pauschale_Prozesse!F128)</f>
        <v>#VALUE!</v>
      </c>
      <c r="J128" s="100" t="e">
        <f>IF(A128="","",IF('MVN-Prozesse'!F138="","",'MVN-Prozesse'!F138))</f>
        <v>#VALUE!</v>
      </c>
      <c r="K128" s="100" t="e">
        <f t="shared" si="7"/>
        <v>#VALUE!</v>
      </c>
    </row>
    <row r="129" spans="1:11" x14ac:dyDescent="0.2">
      <c r="A129" s="99" t="e">
        <f>IF(Ermittlung_Pauschale_Prozesse!F129=0,"",IFERROR(VLOOKUP('MVN-Prozesse'!$K$5,Matrix_Intervention,4,FALSE),"?"))</f>
        <v>#VALUE!</v>
      </c>
      <c r="B129" s="100" t="e">
        <f t="shared" si="6"/>
        <v>#VALUE!</v>
      </c>
      <c r="C129" s="99" t="e">
        <f>IF(A129="","",CONCATENATE('MVN-Prozesse'!C139," / MKP-PB"," / ",'MVN-Prozesse'!$D$7," / ",RIGHT('MVN-Prozesse'!$F$7,2)," / ",ROW()-1))</f>
        <v>#VALUE!</v>
      </c>
      <c r="D129" s="101" t="e">
        <f t="shared" si="4"/>
        <v>#VALUE!</v>
      </c>
      <c r="E129" s="101" t="e">
        <f t="shared" si="5"/>
        <v>#VALUE!</v>
      </c>
      <c r="F129" s="100" t="e">
        <f>IF(A129="","",VLOOKUP('MVN-Prozesse'!$K$5,Matrix_Intervention,7,FALSE))</f>
        <v>#VALUE!</v>
      </c>
      <c r="G129" s="99" t="e">
        <f>IF(A129="","",CONCATENATE(Ermittlung_Pauschale_Prozesse!C129,"  x  ","Beratungskontakte in Prozessen", " a ",VLOOKUP('MVN-Einmal'!$K$5,Matrix_Intervention,2,FALSE),",00€"))</f>
        <v>#VALUE!</v>
      </c>
      <c r="H129" s="135" t="e">
        <f>IF(A129="","",Ermittlung_Pauschale_Prozesse!F129)</f>
        <v>#VALUE!</v>
      </c>
      <c r="I129" s="135" t="e">
        <f>IF(A129="","",Ermittlung_Pauschale_Prozesse!F129)</f>
        <v>#VALUE!</v>
      </c>
      <c r="J129" s="100" t="e">
        <f>IF(A129="","",IF('MVN-Prozesse'!F139="","",'MVN-Prozesse'!F139))</f>
        <v>#VALUE!</v>
      </c>
      <c r="K129" s="100" t="e">
        <f t="shared" si="7"/>
        <v>#VALUE!</v>
      </c>
    </row>
    <row r="130" spans="1:11" x14ac:dyDescent="0.2">
      <c r="A130" s="99" t="e">
        <f>IF(Ermittlung_Pauschale_Prozesse!F130=0,"",IFERROR(VLOOKUP('MVN-Prozesse'!$K$5,Matrix_Intervention,4,FALSE),"?"))</f>
        <v>#VALUE!</v>
      </c>
      <c r="B130" s="100" t="e">
        <f t="shared" si="6"/>
        <v>#VALUE!</v>
      </c>
      <c r="C130" s="99" t="e">
        <f>IF(A130="","",CONCATENATE('MVN-Prozesse'!C140," / MKP-PB"," / ",'MVN-Prozesse'!$D$7," / ",RIGHT('MVN-Prozesse'!$F$7,2)," / ",ROW()-1))</f>
        <v>#VALUE!</v>
      </c>
      <c r="D130" s="101" t="e">
        <f t="shared" ref="D130:D193" si="8">IF(A130="","",Monatsende)</f>
        <v>#VALUE!</v>
      </c>
      <c r="E130" s="101" t="e">
        <f t="shared" ref="E130:E193" si="9">IF(A130="","",Monatsende)</f>
        <v>#VALUE!</v>
      </c>
      <c r="F130" s="100" t="e">
        <f>IF(A130="","",VLOOKUP('MVN-Prozesse'!$K$5,Matrix_Intervention,7,FALSE))</f>
        <v>#VALUE!</v>
      </c>
      <c r="G130" s="99" t="e">
        <f>IF(A130="","",CONCATENATE(Ermittlung_Pauschale_Prozesse!C130,"  x  ","Beratungskontakte in Prozessen", " a ",VLOOKUP('MVN-Einmal'!$K$5,Matrix_Intervention,2,FALSE),",00€"))</f>
        <v>#VALUE!</v>
      </c>
      <c r="H130" s="135" t="e">
        <f>IF(A130="","",Ermittlung_Pauschale_Prozesse!F130)</f>
        <v>#VALUE!</v>
      </c>
      <c r="I130" s="135" t="e">
        <f>IF(A130="","",Ermittlung_Pauschale_Prozesse!F130)</f>
        <v>#VALUE!</v>
      </c>
      <c r="J130" s="100" t="e">
        <f>IF(A130="","",IF('MVN-Prozesse'!F140="","",'MVN-Prozesse'!F140))</f>
        <v>#VALUE!</v>
      </c>
      <c r="K130" s="100" t="e">
        <f t="shared" si="7"/>
        <v>#VALUE!</v>
      </c>
    </row>
    <row r="131" spans="1:11" x14ac:dyDescent="0.2">
      <c r="A131" s="99" t="e">
        <f>IF(Ermittlung_Pauschale_Prozesse!F131=0,"",IFERROR(VLOOKUP('MVN-Prozesse'!$K$5,Matrix_Intervention,4,FALSE),"?"))</f>
        <v>#VALUE!</v>
      </c>
      <c r="B131" s="100" t="e">
        <f t="shared" ref="B131:B194" si="10">IF(A131="","","ZE")</f>
        <v>#VALUE!</v>
      </c>
      <c r="C131" s="99" t="e">
        <f>IF(A131="","",CONCATENATE('MVN-Prozesse'!C141," / MKP-PB"," / ",'MVN-Prozesse'!$D$7," / ",RIGHT('MVN-Prozesse'!$F$7,2)," / ",ROW()-1))</f>
        <v>#VALUE!</v>
      </c>
      <c r="D131" s="101" t="e">
        <f t="shared" si="8"/>
        <v>#VALUE!</v>
      </c>
      <c r="E131" s="101" t="e">
        <f t="shared" si="9"/>
        <v>#VALUE!</v>
      </c>
      <c r="F131" s="100" t="e">
        <f>IF(A131="","",VLOOKUP('MVN-Prozesse'!$K$5,Matrix_Intervention,7,FALSE))</f>
        <v>#VALUE!</v>
      </c>
      <c r="G131" s="99" t="e">
        <f>IF(A131="","",CONCATENATE(Ermittlung_Pauschale_Prozesse!C131,"  x  ","Beratungskontakte in Prozessen", " a ",VLOOKUP('MVN-Einmal'!$K$5,Matrix_Intervention,2,FALSE),",00€"))</f>
        <v>#VALUE!</v>
      </c>
      <c r="H131" s="135" t="e">
        <f>IF(A131="","",Ermittlung_Pauschale_Prozesse!F131)</f>
        <v>#VALUE!</v>
      </c>
      <c r="I131" s="135" t="e">
        <f>IF(A131="","",Ermittlung_Pauschale_Prozesse!F131)</f>
        <v>#VALUE!</v>
      </c>
      <c r="J131" s="100" t="e">
        <f>IF(A131="","",IF('MVN-Prozesse'!F141="","",'MVN-Prozesse'!F141))</f>
        <v>#VALUE!</v>
      </c>
      <c r="K131" s="100" t="e">
        <f t="shared" ref="K131:K194" si="11">IF(A131="","","0")</f>
        <v>#VALUE!</v>
      </c>
    </row>
    <row r="132" spans="1:11" x14ac:dyDescent="0.2">
      <c r="A132" s="99" t="e">
        <f>IF(Ermittlung_Pauschale_Prozesse!F132=0,"",IFERROR(VLOOKUP('MVN-Prozesse'!$K$5,Matrix_Intervention,4,FALSE),"?"))</f>
        <v>#VALUE!</v>
      </c>
      <c r="B132" s="100" t="e">
        <f t="shared" si="10"/>
        <v>#VALUE!</v>
      </c>
      <c r="C132" s="99" t="e">
        <f>IF(A132="","",CONCATENATE('MVN-Prozesse'!C142," / MKP-PB"," / ",'MVN-Prozesse'!$D$7," / ",RIGHT('MVN-Prozesse'!$F$7,2)," / ",ROW()-1))</f>
        <v>#VALUE!</v>
      </c>
      <c r="D132" s="101" t="e">
        <f t="shared" si="8"/>
        <v>#VALUE!</v>
      </c>
      <c r="E132" s="101" t="e">
        <f t="shared" si="9"/>
        <v>#VALUE!</v>
      </c>
      <c r="F132" s="100" t="e">
        <f>IF(A132="","",VLOOKUP('MVN-Prozesse'!$K$5,Matrix_Intervention,7,FALSE))</f>
        <v>#VALUE!</v>
      </c>
      <c r="G132" s="99" t="e">
        <f>IF(A132="","",CONCATENATE(Ermittlung_Pauschale_Prozesse!C132,"  x  ","Beratungskontakte in Prozessen", " a ",VLOOKUP('MVN-Einmal'!$K$5,Matrix_Intervention,2,FALSE),",00€"))</f>
        <v>#VALUE!</v>
      </c>
      <c r="H132" s="135" t="e">
        <f>IF(A132="","",Ermittlung_Pauschale_Prozesse!F132)</f>
        <v>#VALUE!</v>
      </c>
      <c r="I132" s="135" t="e">
        <f>IF(A132="","",Ermittlung_Pauschale_Prozesse!F132)</f>
        <v>#VALUE!</v>
      </c>
      <c r="J132" s="100" t="e">
        <f>IF(A132="","",IF('MVN-Prozesse'!F142="","",'MVN-Prozesse'!F142))</f>
        <v>#VALUE!</v>
      </c>
      <c r="K132" s="100" t="e">
        <f t="shared" si="11"/>
        <v>#VALUE!</v>
      </c>
    </row>
    <row r="133" spans="1:11" x14ac:dyDescent="0.2">
      <c r="A133" s="99" t="e">
        <f>IF(Ermittlung_Pauschale_Prozesse!F133=0,"",IFERROR(VLOOKUP('MVN-Prozesse'!$K$5,Matrix_Intervention,4,FALSE),"?"))</f>
        <v>#VALUE!</v>
      </c>
      <c r="B133" s="100" t="e">
        <f t="shared" si="10"/>
        <v>#VALUE!</v>
      </c>
      <c r="C133" s="99" t="e">
        <f>IF(A133="","",CONCATENATE('MVN-Prozesse'!C143," / MKP-PB"," / ",'MVN-Prozesse'!$D$7," / ",RIGHT('MVN-Prozesse'!$F$7,2)," / ",ROW()-1))</f>
        <v>#VALUE!</v>
      </c>
      <c r="D133" s="101" t="e">
        <f t="shared" si="8"/>
        <v>#VALUE!</v>
      </c>
      <c r="E133" s="101" t="e">
        <f t="shared" si="9"/>
        <v>#VALUE!</v>
      </c>
      <c r="F133" s="100" t="e">
        <f>IF(A133="","",VLOOKUP('MVN-Prozesse'!$K$5,Matrix_Intervention,7,FALSE))</f>
        <v>#VALUE!</v>
      </c>
      <c r="G133" s="99" t="e">
        <f>IF(A133="","",CONCATENATE(Ermittlung_Pauschale_Prozesse!C133,"  x  ","Beratungskontakte in Prozessen", " a ",VLOOKUP('MVN-Einmal'!$K$5,Matrix_Intervention,2,FALSE),",00€"))</f>
        <v>#VALUE!</v>
      </c>
      <c r="H133" s="135" t="e">
        <f>IF(A133="","",Ermittlung_Pauschale_Prozesse!F133)</f>
        <v>#VALUE!</v>
      </c>
      <c r="I133" s="135" t="e">
        <f>IF(A133="","",Ermittlung_Pauschale_Prozesse!F133)</f>
        <v>#VALUE!</v>
      </c>
      <c r="J133" s="100" t="e">
        <f>IF(A133="","",IF('MVN-Prozesse'!F143="","",'MVN-Prozesse'!F143))</f>
        <v>#VALUE!</v>
      </c>
      <c r="K133" s="100" t="e">
        <f t="shared" si="11"/>
        <v>#VALUE!</v>
      </c>
    </row>
    <row r="134" spans="1:11" x14ac:dyDescent="0.2">
      <c r="A134" s="99" t="e">
        <f>IF(Ermittlung_Pauschale_Prozesse!F134=0,"",IFERROR(VLOOKUP('MVN-Prozesse'!$K$5,Matrix_Intervention,4,FALSE),"?"))</f>
        <v>#VALUE!</v>
      </c>
      <c r="B134" s="100" t="e">
        <f t="shared" si="10"/>
        <v>#VALUE!</v>
      </c>
      <c r="C134" s="99" t="e">
        <f>IF(A134="","",CONCATENATE('MVN-Prozesse'!C144," / MKP-PB"," / ",'MVN-Prozesse'!$D$7," / ",RIGHT('MVN-Prozesse'!$F$7,2)," / ",ROW()-1))</f>
        <v>#VALUE!</v>
      </c>
      <c r="D134" s="101" t="e">
        <f t="shared" si="8"/>
        <v>#VALUE!</v>
      </c>
      <c r="E134" s="101" t="e">
        <f t="shared" si="9"/>
        <v>#VALUE!</v>
      </c>
      <c r="F134" s="100" t="e">
        <f>IF(A134="","",VLOOKUP('MVN-Prozesse'!$K$5,Matrix_Intervention,7,FALSE))</f>
        <v>#VALUE!</v>
      </c>
      <c r="G134" s="99" t="e">
        <f>IF(A134="","",CONCATENATE(Ermittlung_Pauschale_Prozesse!C134,"  x  ","Beratungskontakte in Prozessen", " a ",VLOOKUP('MVN-Einmal'!$K$5,Matrix_Intervention,2,FALSE),",00€"))</f>
        <v>#VALUE!</v>
      </c>
      <c r="H134" s="135" t="e">
        <f>IF(A134="","",Ermittlung_Pauschale_Prozesse!F134)</f>
        <v>#VALUE!</v>
      </c>
      <c r="I134" s="135" t="e">
        <f>IF(A134="","",Ermittlung_Pauschale_Prozesse!F134)</f>
        <v>#VALUE!</v>
      </c>
      <c r="J134" s="100" t="e">
        <f>IF(A134="","",IF('MVN-Prozesse'!F144="","",'MVN-Prozesse'!F144))</f>
        <v>#VALUE!</v>
      </c>
      <c r="K134" s="100" t="e">
        <f t="shared" si="11"/>
        <v>#VALUE!</v>
      </c>
    </row>
    <row r="135" spans="1:11" x14ac:dyDescent="0.2">
      <c r="A135" s="99" t="e">
        <f>IF(Ermittlung_Pauschale_Prozesse!F135=0,"",IFERROR(VLOOKUP('MVN-Prozesse'!$K$5,Matrix_Intervention,4,FALSE),"?"))</f>
        <v>#VALUE!</v>
      </c>
      <c r="B135" s="100" t="e">
        <f t="shared" si="10"/>
        <v>#VALUE!</v>
      </c>
      <c r="C135" s="99" t="e">
        <f>IF(A135="","",CONCATENATE('MVN-Prozesse'!C145," / MKP-PB"," / ",'MVN-Prozesse'!$D$7," / ",RIGHT('MVN-Prozesse'!$F$7,2)," / ",ROW()-1))</f>
        <v>#VALUE!</v>
      </c>
      <c r="D135" s="101" t="e">
        <f t="shared" si="8"/>
        <v>#VALUE!</v>
      </c>
      <c r="E135" s="101" t="e">
        <f t="shared" si="9"/>
        <v>#VALUE!</v>
      </c>
      <c r="F135" s="100" t="e">
        <f>IF(A135="","",VLOOKUP('MVN-Prozesse'!$K$5,Matrix_Intervention,7,FALSE))</f>
        <v>#VALUE!</v>
      </c>
      <c r="G135" s="99" t="e">
        <f>IF(A135="","",CONCATENATE(Ermittlung_Pauschale_Prozesse!C135,"  x  ","Beratungskontakte in Prozessen", " a ",VLOOKUP('MVN-Einmal'!$K$5,Matrix_Intervention,2,FALSE),",00€"))</f>
        <v>#VALUE!</v>
      </c>
      <c r="H135" s="135" t="e">
        <f>IF(A135="","",Ermittlung_Pauschale_Prozesse!F135)</f>
        <v>#VALUE!</v>
      </c>
      <c r="I135" s="135" t="e">
        <f>IF(A135="","",Ermittlung_Pauschale_Prozesse!F135)</f>
        <v>#VALUE!</v>
      </c>
      <c r="J135" s="100" t="e">
        <f>IF(A135="","",IF('MVN-Prozesse'!F145="","",'MVN-Prozesse'!F145))</f>
        <v>#VALUE!</v>
      </c>
      <c r="K135" s="100" t="e">
        <f t="shared" si="11"/>
        <v>#VALUE!</v>
      </c>
    </row>
    <row r="136" spans="1:11" x14ac:dyDescent="0.2">
      <c r="A136" s="99" t="e">
        <f>IF(Ermittlung_Pauschale_Prozesse!F136=0,"",IFERROR(VLOOKUP('MVN-Prozesse'!$K$5,Matrix_Intervention,4,FALSE),"?"))</f>
        <v>#VALUE!</v>
      </c>
      <c r="B136" s="100" t="e">
        <f t="shared" si="10"/>
        <v>#VALUE!</v>
      </c>
      <c r="C136" s="99" t="e">
        <f>IF(A136="","",CONCATENATE('MVN-Prozesse'!C146," / MKP-PB"," / ",'MVN-Prozesse'!$D$7," / ",RIGHT('MVN-Prozesse'!$F$7,2)," / ",ROW()-1))</f>
        <v>#VALUE!</v>
      </c>
      <c r="D136" s="101" t="e">
        <f t="shared" si="8"/>
        <v>#VALUE!</v>
      </c>
      <c r="E136" s="101" t="e">
        <f t="shared" si="9"/>
        <v>#VALUE!</v>
      </c>
      <c r="F136" s="100" t="e">
        <f>IF(A136="","",VLOOKUP('MVN-Prozesse'!$K$5,Matrix_Intervention,7,FALSE))</f>
        <v>#VALUE!</v>
      </c>
      <c r="G136" s="99" t="e">
        <f>IF(A136="","",CONCATENATE(Ermittlung_Pauschale_Prozesse!C136,"  x  ","Beratungskontakte in Prozessen", " a ",VLOOKUP('MVN-Einmal'!$K$5,Matrix_Intervention,2,FALSE),",00€"))</f>
        <v>#VALUE!</v>
      </c>
      <c r="H136" s="135" t="e">
        <f>IF(A136="","",Ermittlung_Pauschale_Prozesse!F136)</f>
        <v>#VALUE!</v>
      </c>
      <c r="I136" s="135" t="e">
        <f>IF(A136="","",Ermittlung_Pauschale_Prozesse!F136)</f>
        <v>#VALUE!</v>
      </c>
      <c r="J136" s="100" t="e">
        <f>IF(A136="","",IF('MVN-Prozesse'!F146="","",'MVN-Prozesse'!F146))</f>
        <v>#VALUE!</v>
      </c>
      <c r="K136" s="100" t="e">
        <f t="shared" si="11"/>
        <v>#VALUE!</v>
      </c>
    </row>
    <row r="137" spans="1:11" x14ac:dyDescent="0.2">
      <c r="A137" s="99" t="e">
        <f>IF(Ermittlung_Pauschale_Prozesse!F137=0,"",IFERROR(VLOOKUP('MVN-Prozesse'!$K$5,Matrix_Intervention,4,FALSE),"?"))</f>
        <v>#VALUE!</v>
      </c>
      <c r="B137" s="100" t="e">
        <f t="shared" si="10"/>
        <v>#VALUE!</v>
      </c>
      <c r="C137" s="99" t="e">
        <f>IF(A137="","",CONCATENATE('MVN-Prozesse'!C147," / MKP-PB"," / ",'MVN-Prozesse'!$D$7," / ",RIGHT('MVN-Prozesse'!$F$7,2)," / ",ROW()-1))</f>
        <v>#VALUE!</v>
      </c>
      <c r="D137" s="101" t="e">
        <f t="shared" si="8"/>
        <v>#VALUE!</v>
      </c>
      <c r="E137" s="101" t="e">
        <f t="shared" si="9"/>
        <v>#VALUE!</v>
      </c>
      <c r="F137" s="100" t="e">
        <f>IF(A137="","",VLOOKUP('MVN-Prozesse'!$K$5,Matrix_Intervention,7,FALSE))</f>
        <v>#VALUE!</v>
      </c>
      <c r="G137" s="99" t="e">
        <f>IF(A137="","",CONCATENATE(Ermittlung_Pauschale_Prozesse!C137,"  x  ","Beratungskontakte in Prozessen", " a ",VLOOKUP('MVN-Einmal'!$K$5,Matrix_Intervention,2,FALSE),",00€"))</f>
        <v>#VALUE!</v>
      </c>
      <c r="H137" s="135" t="e">
        <f>IF(A137="","",Ermittlung_Pauschale_Prozesse!F137)</f>
        <v>#VALUE!</v>
      </c>
      <c r="I137" s="135" t="e">
        <f>IF(A137="","",Ermittlung_Pauschale_Prozesse!F137)</f>
        <v>#VALUE!</v>
      </c>
      <c r="J137" s="100" t="e">
        <f>IF(A137="","",IF('MVN-Prozesse'!F147="","",'MVN-Prozesse'!F147))</f>
        <v>#VALUE!</v>
      </c>
      <c r="K137" s="100" t="e">
        <f t="shared" si="11"/>
        <v>#VALUE!</v>
      </c>
    </row>
    <row r="138" spans="1:11" x14ac:dyDescent="0.2">
      <c r="A138" s="99" t="e">
        <f>IF(Ermittlung_Pauschale_Prozesse!F138=0,"",IFERROR(VLOOKUP('MVN-Prozesse'!$K$5,Matrix_Intervention,4,FALSE),"?"))</f>
        <v>#VALUE!</v>
      </c>
      <c r="B138" s="100" t="e">
        <f t="shared" si="10"/>
        <v>#VALUE!</v>
      </c>
      <c r="C138" s="99" t="e">
        <f>IF(A138="","",CONCATENATE('MVN-Prozesse'!C148," / MKP-PB"," / ",'MVN-Prozesse'!$D$7," / ",RIGHT('MVN-Prozesse'!$F$7,2)," / ",ROW()-1))</f>
        <v>#VALUE!</v>
      </c>
      <c r="D138" s="101" t="e">
        <f t="shared" si="8"/>
        <v>#VALUE!</v>
      </c>
      <c r="E138" s="101" t="e">
        <f t="shared" si="9"/>
        <v>#VALUE!</v>
      </c>
      <c r="F138" s="100" t="e">
        <f>IF(A138="","",VLOOKUP('MVN-Prozesse'!$K$5,Matrix_Intervention,7,FALSE))</f>
        <v>#VALUE!</v>
      </c>
      <c r="G138" s="99" t="e">
        <f>IF(A138="","",CONCATENATE(Ermittlung_Pauschale_Prozesse!C138,"  x  ","Beratungskontakte in Prozessen", " a ",VLOOKUP('MVN-Einmal'!$K$5,Matrix_Intervention,2,FALSE),",00€"))</f>
        <v>#VALUE!</v>
      </c>
      <c r="H138" s="135" t="e">
        <f>IF(A138="","",Ermittlung_Pauschale_Prozesse!F138)</f>
        <v>#VALUE!</v>
      </c>
      <c r="I138" s="135" t="e">
        <f>IF(A138="","",Ermittlung_Pauschale_Prozesse!F138)</f>
        <v>#VALUE!</v>
      </c>
      <c r="J138" s="100" t="e">
        <f>IF(A138="","",IF('MVN-Prozesse'!F148="","",'MVN-Prozesse'!F148))</f>
        <v>#VALUE!</v>
      </c>
      <c r="K138" s="100" t="e">
        <f t="shared" si="11"/>
        <v>#VALUE!</v>
      </c>
    </row>
    <row r="139" spans="1:11" x14ac:dyDescent="0.2">
      <c r="A139" s="99" t="e">
        <f>IF(Ermittlung_Pauschale_Prozesse!F139=0,"",IFERROR(VLOOKUP('MVN-Prozesse'!$K$5,Matrix_Intervention,4,FALSE),"?"))</f>
        <v>#VALUE!</v>
      </c>
      <c r="B139" s="100" t="e">
        <f t="shared" si="10"/>
        <v>#VALUE!</v>
      </c>
      <c r="C139" s="99" t="e">
        <f>IF(A139="","",CONCATENATE('MVN-Prozesse'!C149," / MKP-PB"," / ",'MVN-Prozesse'!$D$7," / ",RIGHT('MVN-Prozesse'!$F$7,2)," / ",ROW()-1))</f>
        <v>#VALUE!</v>
      </c>
      <c r="D139" s="101" t="e">
        <f t="shared" si="8"/>
        <v>#VALUE!</v>
      </c>
      <c r="E139" s="101" t="e">
        <f t="shared" si="9"/>
        <v>#VALUE!</v>
      </c>
      <c r="F139" s="100" t="e">
        <f>IF(A139="","",VLOOKUP('MVN-Prozesse'!$K$5,Matrix_Intervention,7,FALSE))</f>
        <v>#VALUE!</v>
      </c>
      <c r="G139" s="99" t="e">
        <f>IF(A139="","",CONCATENATE(Ermittlung_Pauschale_Prozesse!C139,"  x  ","Beratungskontakte in Prozessen", " a ",VLOOKUP('MVN-Einmal'!$K$5,Matrix_Intervention,2,FALSE),",00€"))</f>
        <v>#VALUE!</v>
      </c>
      <c r="H139" s="135" t="e">
        <f>IF(A139="","",Ermittlung_Pauschale_Prozesse!F139)</f>
        <v>#VALUE!</v>
      </c>
      <c r="I139" s="135" t="e">
        <f>IF(A139="","",Ermittlung_Pauschale_Prozesse!F139)</f>
        <v>#VALUE!</v>
      </c>
      <c r="J139" s="100" t="e">
        <f>IF(A139="","",IF('MVN-Prozesse'!F149="","",'MVN-Prozesse'!F149))</f>
        <v>#VALUE!</v>
      </c>
      <c r="K139" s="100" t="e">
        <f t="shared" si="11"/>
        <v>#VALUE!</v>
      </c>
    </row>
    <row r="140" spans="1:11" x14ac:dyDescent="0.2">
      <c r="A140" s="99" t="e">
        <f>IF(Ermittlung_Pauschale_Prozesse!F140=0,"",IFERROR(VLOOKUP('MVN-Prozesse'!$K$5,Matrix_Intervention,4,FALSE),"?"))</f>
        <v>#VALUE!</v>
      </c>
      <c r="B140" s="100" t="e">
        <f t="shared" si="10"/>
        <v>#VALUE!</v>
      </c>
      <c r="C140" s="99" t="e">
        <f>IF(A140="","",CONCATENATE('MVN-Prozesse'!C150," / MKP-PB"," / ",'MVN-Prozesse'!$D$7," / ",RIGHT('MVN-Prozesse'!$F$7,2)," / ",ROW()-1))</f>
        <v>#VALUE!</v>
      </c>
      <c r="D140" s="101" t="e">
        <f t="shared" si="8"/>
        <v>#VALUE!</v>
      </c>
      <c r="E140" s="101" t="e">
        <f t="shared" si="9"/>
        <v>#VALUE!</v>
      </c>
      <c r="F140" s="100" t="e">
        <f>IF(A140="","",VLOOKUP('MVN-Prozesse'!$K$5,Matrix_Intervention,7,FALSE))</f>
        <v>#VALUE!</v>
      </c>
      <c r="G140" s="99" t="e">
        <f>IF(A140="","",CONCATENATE(Ermittlung_Pauschale_Prozesse!C140,"  x  ","Beratungskontakte in Prozessen", " a ",VLOOKUP('MVN-Einmal'!$K$5,Matrix_Intervention,2,FALSE),",00€"))</f>
        <v>#VALUE!</v>
      </c>
      <c r="H140" s="135" t="e">
        <f>IF(A140="","",Ermittlung_Pauschale_Prozesse!F140)</f>
        <v>#VALUE!</v>
      </c>
      <c r="I140" s="135" t="e">
        <f>IF(A140="","",Ermittlung_Pauschale_Prozesse!F140)</f>
        <v>#VALUE!</v>
      </c>
      <c r="J140" s="100" t="e">
        <f>IF(A140="","",IF('MVN-Prozesse'!F150="","",'MVN-Prozesse'!F150))</f>
        <v>#VALUE!</v>
      </c>
      <c r="K140" s="100" t="e">
        <f t="shared" si="11"/>
        <v>#VALUE!</v>
      </c>
    </row>
    <row r="141" spans="1:11" x14ac:dyDescent="0.2">
      <c r="A141" s="99" t="e">
        <f>IF(Ermittlung_Pauschale_Prozesse!F141=0,"",IFERROR(VLOOKUP('MVN-Prozesse'!$K$5,Matrix_Intervention,4,FALSE),"?"))</f>
        <v>#VALUE!</v>
      </c>
      <c r="B141" s="100" t="e">
        <f t="shared" si="10"/>
        <v>#VALUE!</v>
      </c>
      <c r="C141" s="99" t="e">
        <f>IF(A141="","",CONCATENATE('MVN-Prozesse'!C151," / MKP-PB"," / ",'MVN-Prozesse'!$D$7," / ",RIGHT('MVN-Prozesse'!$F$7,2)," / ",ROW()-1))</f>
        <v>#VALUE!</v>
      </c>
      <c r="D141" s="101" t="e">
        <f t="shared" si="8"/>
        <v>#VALUE!</v>
      </c>
      <c r="E141" s="101" t="e">
        <f t="shared" si="9"/>
        <v>#VALUE!</v>
      </c>
      <c r="F141" s="100" t="e">
        <f>IF(A141="","",VLOOKUP('MVN-Prozesse'!$K$5,Matrix_Intervention,7,FALSE))</f>
        <v>#VALUE!</v>
      </c>
      <c r="G141" s="99" t="e">
        <f>IF(A141="","",CONCATENATE(Ermittlung_Pauschale_Prozesse!C141,"  x  ","Beratungskontakte in Prozessen", " a ",VLOOKUP('MVN-Einmal'!$K$5,Matrix_Intervention,2,FALSE),",00€"))</f>
        <v>#VALUE!</v>
      </c>
      <c r="H141" s="135" t="e">
        <f>IF(A141="","",Ermittlung_Pauschale_Prozesse!F141)</f>
        <v>#VALUE!</v>
      </c>
      <c r="I141" s="135" t="e">
        <f>IF(A141="","",Ermittlung_Pauschale_Prozesse!F141)</f>
        <v>#VALUE!</v>
      </c>
      <c r="J141" s="100" t="e">
        <f>IF(A141="","",IF('MVN-Prozesse'!F151="","",'MVN-Prozesse'!F151))</f>
        <v>#VALUE!</v>
      </c>
      <c r="K141" s="100" t="e">
        <f t="shared" si="11"/>
        <v>#VALUE!</v>
      </c>
    </row>
    <row r="142" spans="1:11" x14ac:dyDescent="0.2">
      <c r="A142" s="99" t="e">
        <f>IF(Ermittlung_Pauschale_Prozesse!F142=0,"",IFERROR(VLOOKUP('MVN-Prozesse'!$K$5,Matrix_Intervention,4,FALSE),"?"))</f>
        <v>#VALUE!</v>
      </c>
      <c r="B142" s="100" t="e">
        <f t="shared" si="10"/>
        <v>#VALUE!</v>
      </c>
      <c r="C142" s="99" t="e">
        <f>IF(A142="","",CONCATENATE('MVN-Prozesse'!C152," / MKP-PB"," / ",'MVN-Prozesse'!$D$7," / ",RIGHT('MVN-Prozesse'!$F$7,2)," / ",ROW()-1))</f>
        <v>#VALUE!</v>
      </c>
      <c r="D142" s="101" t="e">
        <f t="shared" si="8"/>
        <v>#VALUE!</v>
      </c>
      <c r="E142" s="101" t="e">
        <f t="shared" si="9"/>
        <v>#VALUE!</v>
      </c>
      <c r="F142" s="100" t="e">
        <f>IF(A142="","",VLOOKUP('MVN-Prozesse'!$K$5,Matrix_Intervention,7,FALSE))</f>
        <v>#VALUE!</v>
      </c>
      <c r="G142" s="99" t="e">
        <f>IF(A142="","",CONCATENATE(Ermittlung_Pauschale_Prozesse!C142,"  x  ","Beratungskontakte in Prozessen", " a ",VLOOKUP('MVN-Einmal'!$K$5,Matrix_Intervention,2,FALSE),",00€"))</f>
        <v>#VALUE!</v>
      </c>
      <c r="H142" s="135" t="e">
        <f>IF(A142="","",Ermittlung_Pauschale_Prozesse!F142)</f>
        <v>#VALUE!</v>
      </c>
      <c r="I142" s="135" t="e">
        <f>IF(A142="","",Ermittlung_Pauschale_Prozesse!F142)</f>
        <v>#VALUE!</v>
      </c>
      <c r="J142" s="100" t="e">
        <f>IF(A142="","",IF('MVN-Prozesse'!F152="","",'MVN-Prozesse'!F152))</f>
        <v>#VALUE!</v>
      </c>
      <c r="K142" s="100" t="e">
        <f t="shared" si="11"/>
        <v>#VALUE!</v>
      </c>
    </row>
    <row r="143" spans="1:11" x14ac:dyDescent="0.2">
      <c r="A143" s="99" t="e">
        <f>IF(Ermittlung_Pauschale_Prozesse!F143=0,"",IFERROR(VLOOKUP('MVN-Prozesse'!$K$5,Matrix_Intervention,4,FALSE),"?"))</f>
        <v>#VALUE!</v>
      </c>
      <c r="B143" s="100" t="e">
        <f t="shared" si="10"/>
        <v>#VALUE!</v>
      </c>
      <c r="C143" s="99" t="e">
        <f>IF(A143="","",CONCATENATE('MVN-Prozesse'!C153," / MKP-PB"," / ",'MVN-Prozesse'!$D$7," / ",RIGHT('MVN-Prozesse'!$F$7,2)," / ",ROW()-1))</f>
        <v>#VALUE!</v>
      </c>
      <c r="D143" s="101" t="e">
        <f t="shared" si="8"/>
        <v>#VALUE!</v>
      </c>
      <c r="E143" s="101" t="e">
        <f t="shared" si="9"/>
        <v>#VALUE!</v>
      </c>
      <c r="F143" s="100" t="e">
        <f>IF(A143="","",VLOOKUP('MVN-Prozesse'!$K$5,Matrix_Intervention,7,FALSE))</f>
        <v>#VALUE!</v>
      </c>
      <c r="G143" s="99" t="e">
        <f>IF(A143="","",CONCATENATE(Ermittlung_Pauschale_Prozesse!C143,"  x  ","Beratungskontakte in Prozessen", " a ",VLOOKUP('MVN-Einmal'!$K$5,Matrix_Intervention,2,FALSE),",00€"))</f>
        <v>#VALUE!</v>
      </c>
      <c r="H143" s="135" t="e">
        <f>IF(A143="","",Ermittlung_Pauschale_Prozesse!F143)</f>
        <v>#VALUE!</v>
      </c>
      <c r="I143" s="135" t="e">
        <f>IF(A143="","",Ermittlung_Pauschale_Prozesse!F143)</f>
        <v>#VALUE!</v>
      </c>
      <c r="J143" s="100" t="e">
        <f>IF(A143="","",IF('MVN-Prozesse'!F153="","",'MVN-Prozesse'!F153))</f>
        <v>#VALUE!</v>
      </c>
      <c r="K143" s="100" t="e">
        <f t="shared" si="11"/>
        <v>#VALUE!</v>
      </c>
    </row>
    <row r="144" spans="1:11" x14ac:dyDescent="0.2">
      <c r="A144" s="99" t="e">
        <f>IF(Ermittlung_Pauschale_Prozesse!F144=0,"",IFERROR(VLOOKUP('MVN-Prozesse'!$K$5,Matrix_Intervention,4,FALSE),"?"))</f>
        <v>#VALUE!</v>
      </c>
      <c r="B144" s="100" t="e">
        <f t="shared" si="10"/>
        <v>#VALUE!</v>
      </c>
      <c r="C144" s="99" t="e">
        <f>IF(A144="","",CONCATENATE('MVN-Prozesse'!C154," / MKP-PB"," / ",'MVN-Prozesse'!$D$7," / ",RIGHT('MVN-Prozesse'!$F$7,2)," / ",ROW()-1))</f>
        <v>#VALUE!</v>
      </c>
      <c r="D144" s="101" t="e">
        <f t="shared" si="8"/>
        <v>#VALUE!</v>
      </c>
      <c r="E144" s="101" t="e">
        <f t="shared" si="9"/>
        <v>#VALUE!</v>
      </c>
      <c r="F144" s="100" t="e">
        <f>IF(A144="","",VLOOKUP('MVN-Prozesse'!$K$5,Matrix_Intervention,7,FALSE))</f>
        <v>#VALUE!</v>
      </c>
      <c r="G144" s="99" t="e">
        <f>IF(A144="","",CONCATENATE(Ermittlung_Pauschale_Prozesse!C144,"  x  ","Beratungskontakte in Prozessen", " a ",VLOOKUP('MVN-Einmal'!$K$5,Matrix_Intervention,2,FALSE),",00€"))</f>
        <v>#VALUE!</v>
      </c>
      <c r="H144" s="135" t="e">
        <f>IF(A144="","",Ermittlung_Pauschale_Prozesse!F144)</f>
        <v>#VALUE!</v>
      </c>
      <c r="I144" s="135" t="e">
        <f>IF(A144="","",Ermittlung_Pauschale_Prozesse!F144)</f>
        <v>#VALUE!</v>
      </c>
      <c r="J144" s="100" t="e">
        <f>IF(A144="","",IF('MVN-Prozesse'!F154="","",'MVN-Prozesse'!F154))</f>
        <v>#VALUE!</v>
      </c>
      <c r="K144" s="100" t="e">
        <f t="shared" si="11"/>
        <v>#VALUE!</v>
      </c>
    </row>
    <row r="145" spans="1:11" x14ac:dyDescent="0.2">
      <c r="A145" s="99" t="e">
        <f>IF(Ermittlung_Pauschale_Prozesse!F145=0,"",IFERROR(VLOOKUP('MVN-Prozesse'!$K$5,Matrix_Intervention,4,FALSE),"?"))</f>
        <v>#VALUE!</v>
      </c>
      <c r="B145" s="100" t="e">
        <f t="shared" si="10"/>
        <v>#VALUE!</v>
      </c>
      <c r="C145" s="99" t="e">
        <f>IF(A145="","",CONCATENATE('MVN-Prozesse'!C155," / MKP-PB"," / ",'MVN-Prozesse'!$D$7," / ",RIGHT('MVN-Prozesse'!$F$7,2)," / ",ROW()-1))</f>
        <v>#VALUE!</v>
      </c>
      <c r="D145" s="101" t="e">
        <f t="shared" si="8"/>
        <v>#VALUE!</v>
      </c>
      <c r="E145" s="101" t="e">
        <f t="shared" si="9"/>
        <v>#VALUE!</v>
      </c>
      <c r="F145" s="100" t="e">
        <f>IF(A145="","",VLOOKUP('MVN-Prozesse'!$K$5,Matrix_Intervention,7,FALSE))</f>
        <v>#VALUE!</v>
      </c>
      <c r="G145" s="99" t="e">
        <f>IF(A145="","",CONCATENATE(Ermittlung_Pauschale_Prozesse!C145,"  x  ","Beratungskontakte in Prozessen", " a ",VLOOKUP('MVN-Einmal'!$K$5,Matrix_Intervention,2,FALSE),",00€"))</f>
        <v>#VALUE!</v>
      </c>
      <c r="H145" s="135" t="e">
        <f>IF(A145="","",Ermittlung_Pauschale_Prozesse!F145)</f>
        <v>#VALUE!</v>
      </c>
      <c r="I145" s="135" t="e">
        <f>IF(A145="","",Ermittlung_Pauschale_Prozesse!F145)</f>
        <v>#VALUE!</v>
      </c>
      <c r="J145" s="100" t="e">
        <f>IF(A145="","",IF('MVN-Prozesse'!F155="","",'MVN-Prozesse'!F155))</f>
        <v>#VALUE!</v>
      </c>
      <c r="K145" s="100" t="e">
        <f t="shared" si="11"/>
        <v>#VALUE!</v>
      </c>
    </row>
    <row r="146" spans="1:11" x14ac:dyDescent="0.2">
      <c r="A146" s="99" t="e">
        <f>IF(Ermittlung_Pauschale_Prozesse!F146=0,"",IFERROR(VLOOKUP('MVN-Prozesse'!$K$5,Matrix_Intervention,4,FALSE),"?"))</f>
        <v>#VALUE!</v>
      </c>
      <c r="B146" s="100" t="e">
        <f t="shared" si="10"/>
        <v>#VALUE!</v>
      </c>
      <c r="C146" s="99" t="e">
        <f>IF(A146="","",CONCATENATE('MVN-Prozesse'!C156," / MKP-PB"," / ",'MVN-Prozesse'!$D$7," / ",RIGHT('MVN-Prozesse'!$F$7,2)," / ",ROW()-1))</f>
        <v>#VALUE!</v>
      </c>
      <c r="D146" s="101" t="e">
        <f t="shared" si="8"/>
        <v>#VALUE!</v>
      </c>
      <c r="E146" s="101" t="e">
        <f t="shared" si="9"/>
        <v>#VALUE!</v>
      </c>
      <c r="F146" s="100" t="e">
        <f>IF(A146="","",VLOOKUP('MVN-Prozesse'!$K$5,Matrix_Intervention,7,FALSE))</f>
        <v>#VALUE!</v>
      </c>
      <c r="G146" s="99" t="e">
        <f>IF(A146="","",CONCATENATE(Ermittlung_Pauschale_Prozesse!C146,"  x  ","Beratungskontakte in Prozessen", " a ",VLOOKUP('MVN-Einmal'!$K$5,Matrix_Intervention,2,FALSE),",00€"))</f>
        <v>#VALUE!</v>
      </c>
      <c r="H146" s="135" t="e">
        <f>IF(A146="","",Ermittlung_Pauschale_Prozesse!F146)</f>
        <v>#VALUE!</v>
      </c>
      <c r="I146" s="135" t="e">
        <f>IF(A146="","",Ermittlung_Pauschale_Prozesse!F146)</f>
        <v>#VALUE!</v>
      </c>
      <c r="J146" s="100" t="e">
        <f>IF(A146="","",IF('MVN-Prozesse'!F156="","",'MVN-Prozesse'!F156))</f>
        <v>#VALUE!</v>
      </c>
      <c r="K146" s="100" t="e">
        <f t="shared" si="11"/>
        <v>#VALUE!</v>
      </c>
    </row>
    <row r="147" spans="1:11" x14ac:dyDescent="0.2">
      <c r="A147" s="99" t="e">
        <f>IF(Ermittlung_Pauschale_Prozesse!F147=0,"",IFERROR(VLOOKUP('MVN-Prozesse'!$K$5,Matrix_Intervention,4,FALSE),"?"))</f>
        <v>#VALUE!</v>
      </c>
      <c r="B147" s="100" t="e">
        <f t="shared" si="10"/>
        <v>#VALUE!</v>
      </c>
      <c r="C147" s="99" t="e">
        <f>IF(A147="","",CONCATENATE('MVN-Prozesse'!C157," / MKP-PB"," / ",'MVN-Prozesse'!$D$7," / ",RIGHT('MVN-Prozesse'!$F$7,2)," / ",ROW()-1))</f>
        <v>#VALUE!</v>
      </c>
      <c r="D147" s="101" t="e">
        <f t="shared" si="8"/>
        <v>#VALUE!</v>
      </c>
      <c r="E147" s="101" t="e">
        <f t="shared" si="9"/>
        <v>#VALUE!</v>
      </c>
      <c r="F147" s="100" t="e">
        <f>IF(A147="","",VLOOKUP('MVN-Prozesse'!$K$5,Matrix_Intervention,7,FALSE))</f>
        <v>#VALUE!</v>
      </c>
      <c r="G147" s="99" t="e">
        <f>IF(A147="","",CONCATENATE(Ermittlung_Pauschale_Prozesse!C147,"  x  ","Beratungskontakte in Prozessen", " a ",VLOOKUP('MVN-Einmal'!$K$5,Matrix_Intervention,2,FALSE),",00€"))</f>
        <v>#VALUE!</v>
      </c>
      <c r="H147" s="135" t="e">
        <f>IF(A147="","",Ermittlung_Pauschale_Prozesse!F147)</f>
        <v>#VALUE!</v>
      </c>
      <c r="I147" s="135" t="e">
        <f>IF(A147="","",Ermittlung_Pauschale_Prozesse!F147)</f>
        <v>#VALUE!</v>
      </c>
      <c r="J147" s="100" t="e">
        <f>IF(A147="","",IF('MVN-Prozesse'!F157="","",'MVN-Prozesse'!F157))</f>
        <v>#VALUE!</v>
      </c>
      <c r="K147" s="100" t="e">
        <f t="shared" si="11"/>
        <v>#VALUE!</v>
      </c>
    </row>
    <row r="148" spans="1:11" x14ac:dyDescent="0.2">
      <c r="A148" s="99" t="e">
        <f>IF(Ermittlung_Pauschale_Prozesse!F148=0,"",IFERROR(VLOOKUP('MVN-Prozesse'!$K$5,Matrix_Intervention,4,FALSE),"?"))</f>
        <v>#VALUE!</v>
      </c>
      <c r="B148" s="100" t="e">
        <f t="shared" si="10"/>
        <v>#VALUE!</v>
      </c>
      <c r="C148" s="99" t="e">
        <f>IF(A148="","",CONCATENATE('MVN-Prozesse'!C158," / MKP-PB"," / ",'MVN-Prozesse'!$D$7," / ",RIGHT('MVN-Prozesse'!$F$7,2)," / ",ROW()-1))</f>
        <v>#VALUE!</v>
      </c>
      <c r="D148" s="101" t="e">
        <f t="shared" si="8"/>
        <v>#VALUE!</v>
      </c>
      <c r="E148" s="101" t="e">
        <f t="shared" si="9"/>
        <v>#VALUE!</v>
      </c>
      <c r="F148" s="100" t="e">
        <f>IF(A148="","",VLOOKUP('MVN-Prozesse'!$K$5,Matrix_Intervention,7,FALSE))</f>
        <v>#VALUE!</v>
      </c>
      <c r="G148" s="99" t="e">
        <f>IF(A148="","",CONCATENATE(Ermittlung_Pauschale_Prozesse!C148,"  x  ","Beratungskontakte in Prozessen", " a ",VLOOKUP('MVN-Einmal'!$K$5,Matrix_Intervention,2,FALSE),",00€"))</f>
        <v>#VALUE!</v>
      </c>
      <c r="H148" s="135" t="e">
        <f>IF(A148="","",Ermittlung_Pauschale_Prozesse!F148)</f>
        <v>#VALUE!</v>
      </c>
      <c r="I148" s="135" t="e">
        <f>IF(A148="","",Ermittlung_Pauschale_Prozesse!F148)</f>
        <v>#VALUE!</v>
      </c>
      <c r="J148" s="100" t="e">
        <f>IF(A148="","",IF('MVN-Prozesse'!F158="","",'MVN-Prozesse'!F158))</f>
        <v>#VALUE!</v>
      </c>
      <c r="K148" s="100" t="e">
        <f t="shared" si="11"/>
        <v>#VALUE!</v>
      </c>
    </row>
    <row r="149" spans="1:11" x14ac:dyDescent="0.2">
      <c r="A149" s="99" t="e">
        <f>IF(Ermittlung_Pauschale_Prozesse!F149=0,"",IFERROR(VLOOKUP('MVN-Prozesse'!$K$5,Matrix_Intervention,4,FALSE),"?"))</f>
        <v>#VALUE!</v>
      </c>
      <c r="B149" s="100" t="e">
        <f t="shared" si="10"/>
        <v>#VALUE!</v>
      </c>
      <c r="C149" s="99" t="e">
        <f>IF(A149="","",CONCATENATE('MVN-Prozesse'!C159," / MKP-PB"," / ",'MVN-Prozesse'!$D$7," / ",RIGHT('MVN-Prozesse'!$F$7,2)," / ",ROW()-1))</f>
        <v>#VALUE!</v>
      </c>
      <c r="D149" s="101" t="e">
        <f t="shared" si="8"/>
        <v>#VALUE!</v>
      </c>
      <c r="E149" s="101" t="e">
        <f t="shared" si="9"/>
        <v>#VALUE!</v>
      </c>
      <c r="F149" s="100" t="e">
        <f>IF(A149="","",VLOOKUP('MVN-Prozesse'!$K$5,Matrix_Intervention,7,FALSE))</f>
        <v>#VALUE!</v>
      </c>
      <c r="G149" s="99" t="e">
        <f>IF(A149="","",CONCATENATE(Ermittlung_Pauschale_Prozesse!C149,"  x  ","Beratungskontakte in Prozessen", " a ",VLOOKUP('MVN-Einmal'!$K$5,Matrix_Intervention,2,FALSE),",00€"))</f>
        <v>#VALUE!</v>
      </c>
      <c r="H149" s="135" t="e">
        <f>IF(A149="","",Ermittlung_Pauschale_Prozesse!F149)</f>
        <v>#VALUE!</v>
      </c>
      <c r="I149" s="135" t="e">
        <f>IF(A149="","",Ermittlung_Pauschale_Prozesse!F149)</f>
        <v>#VALUE!</v>
      </c>
      <c r="J149" s="100" t="e">
        <f>IF(A149="","",IF('MVN-Prozesse'!F159="","",'MVN-Prozesse'!F159))</f>
        <v>#VALUE!</v>
      </c>
      <c r="K149" s="100" t="e">
        <f t="shared" si="11"/>
        <v>#VALUE!</v>
      </c>
    </row>
    <row r="150" spans="1:11" x14ac:dyDescent="0.2">
      <c r="A150" s="99" t="e">
        <f>IF(Ermittlung_Pauschale_Prozesse!F150=0,"",IFERROR(VLOOKUP('MVN-Prozesse'!$K$5,Matrix_Intervention,4,FALSE),"?"))</f>
        <v>#VALUE!</v>
      </c>
      <c r="B150" s="100" t="e">
        <f t="shared" si="10"/>
        <v>#VALUE!</v>
      </c>
      <c r="C150" s="99" t="e">
        <f>IF(A150="","",CONCATENATE('MVN-Prozesse'!C160," / MKP-PB"," / ",'MVN-Prozesse'!$D$7," / ",RIGHT('MVN-Prozesse'!$F$7,2)," / ",ROW()-1))</f>
        <v>#VALUE!</v>
      </c>
      <c r="D150" s="101" t="e">
        <f t="shared" si="8"/>
        <v>#VALUE!</v>
      </c>
      <c r="E150" s="101" t="e">
        <f t="shared" si="9"/>
        <v>#VALUE!</v>
      </c>
      <c r="F150" s="100" t="e">
        <f>IF(A150="","",VLOOKUP('MVN-Prozesse'!$K$5,Matrix_Intervention,7,FALSE))</f>
        <v>#VALUE!</v>
      </c>
      <c r="G150" s="99" t="e">
        <f>IF(A150="","",CONCATENATE(Ermittlung_Pauschale_Prozesse!C150,"  x  ","Beratungskontakte in Prozessen", " a ",VLOOKUP('MVN-Einmal'!$K$5,Matrix_Intervention,2,FALSE),",00€"))</f>
        <v>#VALUE!</v>
      </c>
      <c r="H150" s="135" t="e">
        <f>IF(A150="","",Ermittlung_Pauschale_Prozesse!F150)</f>
        <v>#VALUE!</v>
      </c>
      <c r="I150" s="135" t="e">
        <f>IF(A150="","",Ermittlung_Pauschale_Prozesse!F150)</f>
        <v>#VALUE!</v>
      </c>
      <c r="J150" s="100" t="e">
        <f>IF(A150="","",IF('MVN-Prozesse'!F160="","",'MVN-Prozesse'!F160))</f>
        <v>#VALUE!</v>
      </c>
      <c r="K150" s="100" t="e">
        <f t="shared" si="11"/>
        <v>#VALUE!</v>
      </c>
    </row>
    <row r="151" spans="1:11" x14ac:dyDescent="0.2">
      <c r="A151" s="99" t="e">
        <f>IF(Ermittlung_Pauschale_Prozesse!F151=0,"",IFERROR(VLOOKUP('MVN-Prozesse'!$K$5,Matrix_Intervention,4,FALSE),"?"))</f>
        <v>#VALUE!</v>
      </c>
      <c r="B151" s="100" t="e">
        <f t="shared" si="10"/>
        <v>#VALUE!</v>
      </c>
      <c r="C151" s="99" t="e">
        <f>IF(A151="","",CONCATENATE('MVN-Prozesse'!C161," / MKP-PB"," / ",'MVN-Prozesse'!$D$7," / ",RIGHT('MVN-Prozesse'!$F$7,2)," / ",ROW()-1))</f>
        <v>#VALUE!</v>
      </c>
      <c r="D151" s="101" t="e">
        <f t="shared" si="8"/>
        <v>#VALUE!</v>
      </c>
      <c r="E151" s="101" t="e">
        <f t="shared" si="9"/>
        <v>#VALUE!</v>
      </c>
      <c r="F151" s="100" t="e">
        <f>IF(A151="","",VLOOKUP('MVN-Prozesse'!$K$5,Matrix_Intervention,7,FALSE))</f>
        <v>#VALUE!</v>
      </c>
      <c r="G151" s="99" t="e">
        <f>IF(A151="","",CONCATENATE(Ermittlung_Pauschale_Prozesse!C151,"  x  ","Beratungskontakte in Prozessen", " a ",VLOOKUP('MVN-Einmal'!$K$5,Matrix_Intervention,2,FALSE),",00€"))</f>
        <v>#VALUE!</v>
      </c>
      <c r="H151" s="135" t="e">
        <f>IF(A151="","",Ermittlung_Pauschale_Prozesse!F151)</f>
        <v>#VALUE!</v>
      </c>
      <c r="I151" s="135" t="e">
        <f>IF(A151="","",Ermittlung_Pauschale_Prozesse!F151)</f>
        <v>#VALUE!</v>
      </c>
      <c r="J151" s="100" t="e">
        <f>IF(A151="","",IF('MVN-Prozesse'!F161="","",'MVN-Prozesse'!F161))</f>
        <v>#VALUE!</v>
      </c>
      <c r="K151" s="100" t="e">
        <f t="shared" si="11"/>
        <v>#VALUE!</v>
      </c>
    </row>
    <row r="152" spans="1:11" x14ac:dyDescent="0.2">
      <c r="A152" s="99" t="e">
        <f>IF(Ermittlung_Pauschale_Prozesse!F152=0,"",IFERROR(VLOOKUP('MVN-Prozesse'!$K$5,Matrix_Intervention,4,FALSE),"?"))</f>
        <v>#VALUE!</v>
      </c>
      <c r="B152" s="100" t="e">
        <f t="shared" si="10"/>
        <v>#VALUE!</v>
      </c>
      <c r="C152" s="99" t="e">
        <f>IF(A152="","",CONCATENATE('MVN-Prozesse'!C162," / MKP-PB"," / ",'MVN-Prozesse'!$D$7," / ",RIGHT('MVN-Prozesse'!$F$7,2)," / ",ROW()-1))</f>
        <v>#VALUE!</v>
      </c>
      <c r="D152" s="101" t="e">
        <f t="shared" si="8"/>
        <v>#VALUE!</v>
      </c>
      <c r="E152" s="101" t="e">
        <f t="shared" si="9"/>
        <v>#VALUE!</v>
      </c>
      <c r="F152" s="100" t="e">
        <f>IF(A152="","",VLOOKUP('MVN-Prozesse'!$K$5,Matrix_Intervention,7,FALSE))</f>
        <v>#VALUE!</v>
      </c>
      <c r="G152" s="99" t="e">
        <f>IF(A152="","",CONCATENATE(Ermittlung_Pauschale_Prozesse!C152,"  x  ","Beratungskontakte in Prozessen", " a ",VLOOKUP('MVN-Einmal'!$K$5,Matrix_Intervention,2,FALSE),",00€"))</f>
        <v>#VALUE!</v>
      </c>
      <c r="H152" s="135" t="e">
        <f>IF(A152="","",Ermittlung_Pauschale_Prozesse!F152)</f>
        <v>#VALUE!</v>
      </c>
      <c r="I152" s="135" t="e">
        <f>IF(A152="","",Ermittlung_Pauschale_Prozesse!F152)</f>
        <v>#VALUE!</v>
      </c>
      <c r="J152" s="100" t="e">
        <f>IF(A152="","",IF('MVN-Prozesse'!F162="","",'MVN-Prozesse'!F162))</f>
        <v>#VALUE!</v>
      </c>
      <c r="K152" s="100" t="e">
        <f t="shared" si="11"/>
        <v>#VALUE!</v>
      </c>
    </row>
    <row r="153" spans="1:11" x14ac:dyDescent="0.2">
      <c r="A153" s="99" t="e">
        <f>IF(Ermittlung_Pauschale_Prozesse!F153=0,"",IFERROR(VLOOKUP('MVN-Prozesse'!$K$5,Matrix_Intervention,4,FALSE),"?"))</f>
        <v>#VALUE!</v>
      </c>
      <c r="B153" s="100" t="e">
        <f t="shared" si="10"/>
        <v>#VALUE!</v>
      </c>
      <c r="C153" s="99" t="e">
        <f>IF(A153="","",CONCATENATE('MVN-Prozesse'!C163," / MKP-PB"," / ",'MVN-Prozesse'!$D$7," / ",RIGHT('MVN-Prozesse'!$F$7,2)," / ",ROW()-1))</f>
        <v>#VALUE!</v>
      </c>
      <c r="D153" s="101" t="e">
        <f t="shared" si="8"/>
        <v>#VALUE!</v>
      </c>
      <c r="E153" s="101" t="e">
        <f t="shared" si="9"/>
        <v>#VALUE!</v>
      </c>
      <c r="F153" s="100" t="e">
        <f>IF(A153="","",VLOOKUP('MVN-Prozesse'!$K$5,Matrix_Intervention,7,FALSE))</f>
        <v>#VALUE!</v>
      </c>
      <c r="G153" s="99" t="e">
        <f>IF(A153="","",CONCATENATE(Ermittlung_Pauschale_Prozesse!C153,"  x  ","Beratungskontakte in Prozessen", " a ",VLOOKUP('MVN-Einmal'!$K$5,Matrix_Intervention,2,FALSE),",00€"))</f>
        <v>#VALUE!</v>
      </c>
      <c r="H153" s="135" t="e">
        <f>IF(A153="","",Ermittlung_Pauschale_Prozesse!F153)</f>
        <v>#VALUE!</v>
      </c>
      <c r="I153" s="135" t="e">
        <f>IF(A153="","",Ermittlung_Pauschale_Prozesse!F153)</f>
        <v>#VALUE!</v>
      </c>
      <c r="J153" s="100" t="e">
        <f>IF(A153="","",IF('MVN-Prozesse'!F163="","",'MVN-Prozesse'!F163))</f>
        <v>#VALUE!</v>
      </c>
      <c r="K153" s="100" t="e">
        <f t="shared" si="11"/>
        <v>#VALUE!</v>
      </c>
    </row>
    <row r="154" spans="1:11" x14ac:dyDescent="0.2">
      <c r="A154" s="99" t="e">
        <f>IF(Ermittlung_Pauschale_Prozesse!F154=0,"",IFERROR(VLOOKUP('MVN-Prozesse'!$K$5,Matrix_Intervention,4,FALSE),"?"))</f>
        <v>#VALUE!</v>
      </c>
      <c r="B154" s="100" t="e">
        <f t="shared" si="10"/>
        <v>#VALUE!</v>
      </c>
      <c r="C154" s="99" t="e">
        <f>IF(A154="","",CONCATENATE('MVN-Prozesse'!C164," / MKP-PB"," / ",'MVN-Prozesse'!$D$7," / ",RIGHT('MVN-Prozesse'!$F$7,2)," / ",ROW()-1))</f>
        <v>#VALUE!</v>
      </c>
      <c r="D154" s="101" t="e">
        <f t="shared" si="8"/>
        <v>#VALUE!</v>
      </c>
      <c r="E154" s="101" t="e">
        <f t="shared" si="9"/>
        <v>#VALUE!</v>
      </c>
      <c r="F154" s="100" t="e">
        <f>IF(A154="","",VLOOKUP('MVN-Prozesse'!$K$5,Matrix_Intervention,7,FALSE))</f>
        <v>#VALUE!</v>
      </c>
      <c r="G154" s="99" t="e">
        <f>IF(A154="","",CONCATENATE(Ermittlung_Pauschale_Prozesse!C154,"  x  ","Beratungskontakte in Prozessen", " a ",VLOOKUP('MVN-Einmal'!$K$5,Matrix_Intervention,2,FALSE),",00€"))</f>
        <v>#VALUE!</v>
      </c>
      <c r="H154" s="135" t="e">
        <f>IF(A154="","",Ermittlung_Pauschale_Prozesse!F154)</f>
        <v>#VALUE!</v>
      </c>
      <c r="I154" s="135" t="e">
        <f>IF(A154="","",Ermittlung_Pauschale_Prozesse!F154)</f>
        <v>#VALUE!</v>
      </c>
      <c r="J154" s="100" t="e">
        <f>IF(A154="","",IF('MVN-Prozesse'!F164="","",'MVN-Prozesse'!F164))</f>
        <v>#VALUE!</v>
      </c>
      <c r="K154" s="100" t="e">
        <f t="shared" si="11"/>
        <v>#VALUE!</v>
      </c>
    </row>
    <row r="155" spans="1:11" x14ac:dyDescent="0.2">
      <c r="A155" s="99" t="e">
        <f>IF(Ermittlung_Pauschale_Prozesse!F155=0,"",IFERROR(VLOOKUP('MVN-Prozesse'!$K$5,Matrix_Intervention,4,FALSE),"?"))</f>
        <v>#VALUE!</v>
      </c>
      <c r="B155" s="100" t="e">
        <f t="shared" si="10"/>
        <v>#VALUE!</v>
      </c>
      <c r="C155" s="99" t="e">
        <f>IF(A155="","",CONCATENATE('MVN-Prozesse'!C165," / MKP-PB"," / ",'MVN-Prozesse'!$D$7," / ",RIGHT('MVN-Prozesse'!$F$7,2)," / ",ROW()-1))</f>
        <v>#VALUE!</v>
      </c>
      <c r="D155" s="101" t="e">
        <f t="shared" si="8"/>
        <v>#VALUE!</v>
      </c>
      <c r="E155" s="101" t="e">
        <f t="shared" si="9"/>
        <v>#VALUE!</v>
      </c>
      <c r="F155" s="100" t="e">
        <f>IF(A155="","",VLOOKUP('MVN-Prozesse'!$K$5,Matrix_Intervention,7,FALSE))</f>
        <v>#VALUE!</v>
      </c>
      <c r="G155" s="99" t="e">
        <f>IF(A155="","",CONCATENATE(Ermittlung_Pauschale_Prozesse!C155,"  x  ","Beratungskontakte in Prozessen", " a ",VLOOKUP('MVN-Einmal'!$K$5,Matrix_Intervention,2,FALSE),",00€"))</f>
        <v>#VALUE!</v>
      </c>
      <c r="H155" s="135" t="e">
        <f>IF(A155="","",Ermittlung_Pauschale_Prozesse!F155)</f>
        <v>#VALUE!</v>
      </c>
      <c r="I155" s="135" t="e">
        <f>IF(A155="","",Ermittlung_Pauschale_Prozesse!F155)</f>
        <v>#VALUE!</v>
      </c>
      <c r="J155" s="100" t="e">
        <f>IF(A155="","",IF('MVN-Prozesse'!F165="","",'MVN-Prozesse'!F165))</f>
        <v>#VALUE!</v>
      </c>
      <c r="K155" s="100" t="e">
        <f t="shared" si="11"/>
        <v>#VALUE!</v>
      </c>
    </row>
    <row r="156" spans="1:11" x14ac:dyDescent="0.2">
      <c r="A156" s="99" t="e">
        <f>IF(Ermittlung_Pauschale_Prozesse!F156=0,"",IFERROR(VLOOKUP('MVN-Prozesse'!$K$5,Matrix_Intervention,4,FALSE),"?"))</f>
        <v>#VALUE!</v>
      </c>
      <c r="B156" s="100" t="e">
        <f t="shared" si="10"/>
        <v>#VALUE!</v>
      </c>
      <c r="C156" s="99" t="e">
        <f>IF(A156="","",CONCATENATE('MVN-Prozesse'!C166," / MKP-PB"," / ",'MVN-Prozesse'!$D$7," / ",RIGHT('MVN-Prozesse'!$F$7,2)," / ",ROW()-1))</f>
        <v>#VALUE!</v>
      </c>
      <c r="D156" s="101" t="e">
        <f t="shared" si="8"/>
        <v>#VALUE!</v>
      </c>
      <c r="E156" s="101" t="e">
        <f t="shared" si="9"/>
        <v>#VALUE!</v>
      </c>
      <c r="F156" s="100" t="e">
        <f>IF(A156="","",VLOOKUP('MVN-Prozesse'!$K$5,Matrix_Intervention,7,FALSE))</f>
        <v>#VALUE!</v>
      </c>
      <c r="G156" s="99" t="e">
        <f>IF(A156="","",CONCATENATE(Ermittlung_Pauschale_Prozesse!C156,"  x  ","Beratungskontakte in Prozessen", " a ",VLOOKUP('MVN-Einmal'!$K$5,Matrix_Intervention,2,FALSE),",00€"))</f>
        <v>#VALUE!</v>
      </c>
      <c r="H156" s="135" t="e">
        <f>IF(A156="","",Ermittlung_Pauschale_Prozesse!F156)</f>
        <v>#VALUE!</v>
      </c>
      <c r="I156" s="135" t="e">
        <f>IF(A156="","",Ermittlung_Pauschale_Prozesse!F156)</f>
        <v>#VALUE!</v>
      </c>
      <c r="J156" s="100" t="e">
        <f>IF(A156="","",IF('MVN-Prozesse'!F166="","",'MVN-Prozesse'!F166))</f>
        <v>#VALUE!</v>
      </c>
      <c r="K156" s="100" t="e">
        <f t="shared" si="11"/>
        <v>#VALUE!</v>
      </c>
    </row>
    <row r="157" spans="1:11" x14ac:dyDescent="0.2">
      <c r="A157" s="99" t="e">
        <f>IF(Ermittlung_Pauschale_Prozesse!F157=0,"",IFERROR(VLOOKUP('MVN-Prozesse'!$K$5,Matrix_Intervention,4,FALSE),"?"))</f>
        <v>#VALUE!</v>
      </c>
      <c r="B157" s="100" t="e">
        <f t="shared" si="10"/>
        <v>#VALUE!</v>
      </c>
      <c r="C157" s="99" t="e">
        <f>IF(A157="","",CONCATENATE('MVN-Prozesse'!C167," / MKP-PB"," / ",'MVN-Prozesse'!$D$7," / ",RIGHT('MVN-Prozesse'!$F$7,2)," / ",ROW()-1))</f>
        <v>#VALUE!</v>
      </c>
      <c r="D157" s="101" t="e">
        <f t="shared" si="8"/>
        <v>#VALUE!</v>
      </c>
      <c r="E157" s="101" t="e">
        <f t="shared" si="9"/>
        <v>#VALUE!</v>
      </c>
      <c r="F157" s="100" t="e">
        <f>IF(A157="","",VLOOKUP('MVN-Prozesse'!$K$5,Matrix_Intervention,7,FALSE))</f>
        <v>#VALUE!</v>
      </c>
      <c r="G157" s="99" t="e">
        <f>IF(A157="","",CONCATENATE(Ermittlung_Pauschale_Prozesse!C157,"  x  ","Beratungskontakte in Prozessen", " a ",VLOOKUP('MVN-Einmal'!$K$5,Matrix_Intervention,2,FALSE),",00€"))</f>
        <v>#VALUE!</v>
      </c>
      <c r="H157" s="135" t="e">
        <f>IF(A157="","",Ermittlung_Pauschale_Prozesse!F157)</f>
        <v>#VALUE!</v>
      </c>
      <c r="I157" s="135" t="e">
        <f>IF(A157="","",Ermittlung_Pauschale_Prozesse!F157)</f>
        <v>#VALUE!</v>
      </c>
      <c r="J157" s="100" t="e">
        <f>IF(A157="","",IF('MVN-Prozesse'!F167="","",'MVN-Prozesse'!F167))</f>
        <v>#VALUE!</v>
      </c>
      <c r="K157" s="100" t="e">
        <f t="shared" si="11"/>
        <v>#VALUE!</v>
      </c>
    </row>
    <row r="158" spans="1:11" x14ac:dyDescent="0.2">
      <c r="A158" s="99" t="e">
        <f>IF(Ermittlung_Pauschale_Prozesse!F158=0,"",IFERROR(VLOOKUP('MVN-Prozesse'!$K$5,Matrix_Intervention,4,FALSE),"?"))</f>
        <v>#VALUE!</v>
      </c>
      <c r="B158" s="100" t="e">
        <f t="shared" si="10"/>
        <v>#VALUE!</v>
      </c>
      <c r="C158" s="99" t="e">
        <f>IF(A158="","",CONCATENATE('MVN-Prozesse'!C168," / MKP-PB"," / ",'MVN-Prozesse'!$D$7," / ",RIGHT('MVN-Prozesse'!$F$7,2)," / ",ROW()-1))</f>
        <v>#VALUE!</v>
      </c>
      <c r="D158" s="101" t="e">
        <f t="shared" si="8"/>
        <v>#VALUE!</v>
      </c>
      <c r="E158" s="101" t="e">
        <f t="shared" si="9"/>
        <v>#VALUE!</v>
      </c>
      <c r="F158" s="100" t="e">
        <f>IF(A158="","",VLOOKUP('MVN-Prozesse'!$K$5,Matrix_Intervention,7,FALSE))</f>
        <v>#VALUE!</v>
      </c>
      <c r="G158" s="99" t="e">
        <f>IF(A158="","",CONCATENATE(Ermittlung_Pauschale_Prozesse!C158,"  x  ","Beratungskontakte in Prozessen", " a ",VLOOKUP('MVN-Einmal'!$K$5,Matrix_Intervention,2,FALSE),",00€"))</f>
        <v>#VALUE!</v>
      </c>
      <c r="H158" s="135" t="e">
        <f>IF(A158="","",Ermittlung_Pauschale_Prozesse!F158)</f>
        <v>#VALUE!</v>
      </c>
      <c r="I158" s="135" t="e">
        <f>IF(A158="","",Ermittlung_Pauschale_Prozesse!F158)</f>
        <v>#VALUE!</v>
      </c>
      <c r="J158" s="100" t="e">
        <f>IF(A158="","",IF('MVN-Prozesse'!F168="","",'MVN-Prozesse'!F168))</f>
        <v>#VALUE!</v>
      </c>
      <c r="K158" s="100" t="e">
        <f t="shared" si="11"/>
        <v>#VALUE!</v>
      </c>
    </row>
    <row r="159" spans="1:11" x14ac:dyDescent="0.2">
      <c r="A159" s="99" t="e">
        <f>IF(Ermittlung_Pauschale_Prozesse!F159=0,"",IFERROR(VLOOKUP('MVN-Prozesse'!$K$5,Matrix_Intervention,4,FALSE),"?"))</f>
        <v>#VALUE!</v>
      </c>
      <c r="B159" s="100" t="e">
        <f t="shared" si="10"/>
        <v>#VALUE!</v>
      </c>
      <c r="C159" s="99" t="e">
        <f>IF(A159="","",CONCATENATE('MVN-Prozesse'!C169," / MKP-PB"," / ",'MVN-Prozesse'!$D$7," / ",RIGHT('MVN-Prozesse'!$F$7,2)," / ",ROW()-1))</f>
        <v>#VALUE!</v>
      </c>
      <c r="D159" s="101" t="e">
        <f t="shared" si="8"/>
        <v>#VALUE!</v>
      </c>
      <c r="E159" s="101" t="e">
        <f t="shared" si="9"/>
        <v>#VALUE!</v>
      </c>
      <c r="F159" s="100" t="e">
        <f>IF(A159="","",VLOOKUP('MVN-Prozesse'!$K$5,Matrix_Intervention,7,FALSE))</f>
        <v>#VALUE!</v>
      </c>
      <c r="G159" s="99" t="e">
        <f>IF(A159="","",CONCATENATE(Ermittlung_Pauschale_Prozesse!C159,"  x  ","Beratungskontakte in Prozessen", " a ",VLOOKUP('MVN-Einmal'!$K$5,Matrix_Intervention,2,FALSE),",00€"))</f>
        <v>#VALUE!</v>
      </c>
      <c r="H159" s="135" t="e">
        <f>IF(A159="","",Ermittlung_Pauschale_Prozesse!F159)</f>
        <v>#VALUE!</v>
      </c>
      <c r="I159" s="135" t="e">
        <f>IF(A159="","",Ermittlung_Pauschale_Prozesse!F159)</f>
        <v>#VALUE!</v>
      </c>
      <c r="J159" s="100" t="e">
        <f>IF(A159="","",IF('MVN-Prozesse'!F169="","",'MVN-Prozesse'!F169))</f>
        <v>#VALUE!</v>
      </c>
      <c r="K159" s="100" t="e">
        <f t="shared" si="11"/>
        <v>#VALUE!</v>
      </c>
    </row>
    <row r="160" spans="1:11" x14ac:dyDescent="0.2">
      <c r="A160" s="99" t="e">
        <f>IF(Ermittlung_Pauschale_Prozesse!F160=0,"",IFERROR(VLOOKUP('MVN-Prozesse'!$K$5,Matrix_Intervention,4,FALSE),"?"))</f>
        <v>#VALUE!</v>
      </c>
      <c r="B160" s="100" t="e">
        <f t="shared" si="10"/>
        <v>#VALUE!</v>
      </c>
      <c r="C160" s="99" t="e">
        <f>IF(A160="","",CONCATENATE('MVN-Prozesse'!C170," / MKP-PB"," / ",'MVN-Prozesse'!$D$7," / ",RIGHT('MVN-Prozesse'!$F$7,2)," / ",ROW()-1))</f>
        <v>#VALUE!</v>
      </c>
      <c r="D160" s="101" t="e">
        <f t="shared" si="8"/>
        <v>#VALUE!</v>
      </c>
      <c r="E160" s="101" t="e">
        <f t="shared" si="9"/>
        <v>#VALUE!</v>
      </c>
      <c r="F160" s="100" t="e">
        <f>IF(A160="","",VLOOKUP('MVN-Prozesse'!$K$5,Matrix_Intervention,7,FALSE))</f>
        <v>#VALUE!</v>
      </c>
      <c r="G160" s="99" t="e">
        <f>IF(A160="","",CONCATENATE(Ermittlung_Pauschale_Prozesse!C160,"  x  ","Beratungskontakte in Prozessen", " a ",VLOOKUP('MVN-Einmal'!$K$5,Matrix_Intervention,2,FALSE),",00€"))</f>
        <v>#VALUE!</v>
      </c>
      <c r="H160" s="135" t="e">
        <f>IF(A160="","",Ermittlung_Pauschale_Prozesse!F160)</f>
        <v>#VALUE!</v>
      </c>
      <c r="I160" s="135" t="e">
        <f>IF(A160="","",Ermittlung_Pauschale_Prozesse!F160)</f>
        <v>#VALUE!</v>
      </c>
      <c r="J160" s="100" t="e">
        <f>IF(A160="","",IF('MVN-Prozesse'!F170="","",'MVN-Prozesse'!F170))</f>
        <v>#VALUE!</v>
      </c>
      <c r="K160" s="100" t="e">
        <f t="shared" si="11"/>
        <v>#VALUE!</v>
      </c>
    </row>
    <row r="161" spans="1:11" x14ac:dyDescent="0.2">
      <c r="A161" s="99" t="e">
        <f>IF(Ermittlung_Pauschale_Prozesse!F161=0,"",IFERROR(VLOOKUP('MVN-Prozesse'!$K$5,Matrix_Intervention,4,FALSE),"?"))</f>
        <v>#VALUE!</v>
      </c>
      <c r="B161" s="100" t="e">
        <f t="shared" si="10"/>
        <v>#VALUE!</v>
      </c>
      <c r="C161" s="99" t="e">
        <f>IF(A161="","",CONCATENATE('MVN-Prozesse'!C171," / MKP-PB"," / ",'MVN-Prozesse'!$D$7," / ",RIGHT('MVN-Prozesse'!$F$7,2)," / ",ROW()-1))</f>
        <v>#VALUE!</v>
      </c>
      <c r="D161" s="101" t="e">
        <f t="shared" si="8"/>
        <v>#VALUE!</v>
      </c>
      <c r="E161" s="101" t="e">
        <f t="shared" si="9"/>
        <v>#VALUE!</v>
      </c>
      <c r="F161" s="100" t="e">
        <f>IF(A161="","",VLOOKUP('MVN-Prozesse'!$K$5,Matrix_Intervention,7,FALSE))</f>
        <v>#VALUE!</v>
      </c>
      <c r="G161" s="99" t="e">
        <f>IF(A161="","",CONCATENATE(Ermittlung_Pauschale_Prozesse!C161,"  x  ","Beratungskontakte in Prozessen", " a ",VLOOKUP('MVN-Einmal'!$K$5,Matrix_Intervention,2,FALSE),",00€"))</f>
        <v>#VALUE!</v>
      </c>
      <c r="H161" s="135" t="e">
        <f>IF(A161="","",Ermittlung_Pauschale_Prozesse!F161)</f>
        <v>#VALUE!</v>
      </c>
      <c r="I161" s="135" t="e">
        <f>IF(A161="","",Ermittlung_Pauschale_Prozesse!F161)</f>
        <v>#VALUE!</v>
      </c>
      <c r="J161" s="100" t="e">
        <f>IF(A161="","",IF('MVN-Prozesse'!F171="","",'MVN-Prozesse'!F171))</f>
        <v>#VALUE!</v>
      </c>
      <c r="K161" s="100" t="e">
        <f t="shared" si="11"/>
        <v>#VALUE!</v>
      </c>
    </row>
    <row r="162" spans="1:11" x14ac:dyDescent="0.2">
      <c r="A162" s="99" t="e">
        <f>IF(Ermittlung_Pauschale_Prozesse!F162=0,"",IFERROR(VLOOKUP('MVN-Prozesse'!$K$5,Matrix_Intervention,4,FALSE),"?"))</f>
        <v>#VALUE!</v>
      </c>
      <c r="B162" s="100" t="e">
        <f t="shared" si="10"/>
        <v>#VALUE!</v>
      </c>
      <c r="C162" s="99" t="e">
        <f>IF(A162="","",CONCATENATE('MVN-Prozesse'!C172," / MKP-PB"," / ",'MVN-Prozesse'!$D$7," / ",RIGHT('MVN-Prozesse'!$F$7,2)," / ",ROW()-1))</f>
        <v>#VALUE!</v>
      </c>
      <c r="D162" s="101" t="e">
        <f t="shared" si="8"/>
        <v>#VALUE!</v>
      </c>
      <c r="E162" s="101" t="e">
        <f t="shared" si="9"/>
        <v>#VALUE!</v>
      </c>
      <c r="F162" s="100" t="e">
        <f>IF(A162="","",VLOOKUP('MVN-Prozesse'!$K$5,Matrix_Intervention,7,FALSE))</f>
        <v>#VALUE!</v>
      </c>
      <c r="G162" s="99" t="e">
        <f>IF(A162="","",CONCATENATE(Ermittlung_Pauschale_Prozesse!C162,"  x  ","Beratungskontakte in Prozessen", " a ",VLOOKUP('MVN-Einmal'!$K$5,Matrix_Intervention,2,FALSE),",00€"))</f>
        <v>#VALUE!</v>
      </c>
      <c r="H162" s="135" t="e">
        <f>IF(A162="","",Ermittlung_Pauschale_Prozesse!F162)</f>
        <v>#VALUE!</v>
      </c>
      <c r="I162" s="135" t="e">
        <f>IF(A162="","",Ermittlung_Pauschale_Prozesse!F162)</f>
        <v>#VALUE!</v>
      </c>
      <c r="J162" s="100" t="e">
        <f>IF(A162="","",IF('MVN-Prozesse'!F172="","",'MVN-Prozesse'!F172))</f>
        <v>#VALUE!</v>
      </c>
      <c r="K162" s="100" t="e">
        <f t="shared" si="11"/>
        <v>#VALUE!</v>
      </c>
    </row>
    <row r="163" spans="1:11" x14ac:dyDescent="0.2">
      <c r="A163" s="99" t="e">
        <f>IF(Ermittlung_Pauschale_Prozesse!F163=0,"",IFERROR(VLOOKUP('MVN-Prozesse'!$K$5,Matrix_Intervention,4,FALSE),"?"))</f>
        <v>#VALUE!</v>
      </c>
      <c r="B163" s="100" t="e">
        <f t="shared" si="10"/>
        <v>#VALUE!</v>
      </c>
      <c r="C163" s="99" t="e">
        <f>IF(A163="","",CONCATENATE('MVN-Prozesse'!C173," / MKP-PB"," / ",'MVN-Prozesse'!$D$7," / ",RIGHT('MVN-Prozesse'!$F$7,2)," / ",ROW()-1))</f>
        <v>#VALUE!</v>
      </c>
      <c r="D163" s="101" t="e">
        <f t="shared" si="8"/>
        <v>#VALUE!</v>
      </c>
      <c r="E163" s="101" t="e">
        <f t="shared" si="9"/>
        <v>#VALUE!</v>
      </c>
      <c r="F163" s="100" t="e">
        <f>IF(A163="","",VLOOKUP('MVN-Prozesse'!$K$5,Matrix_Intervention,7,FALSE))</f>
        <v>#VALUE!</v>
      </c>
      <c r="G163" s="99" t="e">
        <f>IF(A163="","",CONCATENATE(Ermittlung_Pauschale_Prozesse!C163,"  x  ","Beratungskontakte in Prozessen", " a ",VLOOKUP('MVN-Einmal'!$K$5,Matrix_Intervention,2,FALSE),",00€"))</f>
        <v>#VALUE!</v>
      </c>
      <c r="H163" s="135" t="e">
        <f>IF(A163="","",Ermittlung_Pauschale_Prozesse!F163)</f>
        <v>#VALUE!</v>
      </c>
      <c r="I163" s="135" t="e">
        <f>IF(A163="","",Ermittlung_Pauschale_Prozesse!F163)</f>
        <v>#VALUE!</v>
      </c>
      <c r="J163" s="100" t="e">
        <f>IF(A163="","",IF('MVN-Prozesse'!F173="","",'MVN-Prozesse'!F173))</f>
        <v>#VALUE!</v>
      </c>
      <c r="K163" s="100" t="e">
        <f t="shared" si="11"/>
        <v>#VALUE!</v>
      </c>
    </row>
    <row r="164" spans="1:11" x14ac:dyDescent="0.2">
      <c r="A164" s="99" t="e">
        <f>IF(Ermittlung_Pauschale_Prozesse!F164=0,"",IFERROR(VLOOKUP('MVN-Prozesse'!$K$5,Matrix_Intervention,4,FALSE),"?"))</f>
        <v>#VALUE!</v>
      </c>
      <c r="B164" s="100" t="e">
        <f t="shared" si="10"/>
        <v>#VALUE!</v>
      </c>
      <c r="C164" s="99" t="e">
        <f>IF(A164="","",CONCATENATE('MVN-Prozesse'!C174," / MKP-PB"," / ",'MVN-Prozesse'!$D$7," / ",RIGHT('MVN-Prozesse'!$F$7,2)," / ",ROW()-1))</f>
        <v>#VALUE!</v>
      </c>
      <c r="D164" s="101" t="e">
        <f t="shared" si="8"/>
        <v>#VALUE!</v>
      </c>
      <c r="E164" s="101" t="e">
        <f t="shared" si="9"/>
        <v>#VALUE!</v>
      </c>
      <c r="F164" s="100" t="e">
        <f>IF(A164="","",VLOOKUP('MVN-Prozesse'!$K$5,Matrix_Intervention,7,FALSE))</f>
        <v>#VALUE!</v>
      </c>
      <c r="G164" s="99" t="e">
        <f>IF(A164="","",CONCATENATE(Ermittlung_Pauschale_Prozesse!C164,"  x  ","Beratungskontakte in Prozessen", " a ",VLOOKUP('MVN-Einmal'!$K$5,Matrix_Intervention,2,FALSE),",00€"))</f>
        <v>#VALUE!</v>
      </c>
      <c r="H164" s="135" t="e">
        <f>IF(A164="","",Ermittlung_Pauschale_Prozesse!F164)</f>
        <v>#VALUE!</v>
      </c>
      <c r="I164" s="135" t="e">
        <f>IF(A164="","",Ermittlung_Pauschale_Prozesse!F164)</f>
        <v>#VALUE!</v>
      </c>
      <c r="J164" s="100" t="e">
        <f>IF(A164="","",IF('MVN-Prozesse'!F174="","",'MVN-Prozesse'!F174))</f>
        <v>#VALUE!</v>
      </c>
      <c r="K164" s="100" t="e">
        <f t="shared" si="11"/>
        <v>#VALUE!</v>
      </c>
    </row>
    <row r="165" spans="1:11" x14ac:dyDescent="0.2">
      <c r="A165" s="99" t="e">
        <f>IF(Ermittlung_Pauschale_Prozesse!F165=0,"",IFERROR(VLOOKUP('MVN-Prozesse'!$K$5,Matrix_Intervention,4,FALSE),"?"))</f>
        <v>#VALUE!</v>
      </c>
      <c r="B165" s="100" t="e">
        <f t="shared" si="10"/>
        <v>#VALUE!</v>
      </c>
      <c r="C165" s="99" t="e">
        <f>IF(A165="","",CONCATENATE('MVN-Prozesse'!C175," / MKP-PB"," / ",'MVN-Prozesse'!$D$7," / ",RIGHT('MVN-Prozesse'!$F$7,2)," / ",ROW()-1))</f>
        <v>#VALUE!</v>
      </c>
      <c r="D165" s="101" t="e">
        <f t="shared" si="8"/>
        <v>#VALUE!</v>
      </c>
      <c r="E165" s="101" t="e">
        <f t="shared" si="9"/>
        <v>#VALUE!</v>
      </c>
      <c r="F165" s="100" t="e">
        <f>IF(A165="","",VLOOKUP('MVN-Prozesse'!$K$5,Matrix_Intervention,7,FALSE))</f>
        <v>#VALUE!</v>
      </c>
      <c r="G165" s="99" t="e">
        <f>IF(A165="","",CONCATENATE(Ermittlung_Pauschale_Prozesse!C165,"  x  ","Beratungskontakte in Prozessen", " a ",VLOOKUP('MVN-Einmal'!$K$5,Matrix_Intervention,2,FALSE),",00€"))</f>
        <v>#VALUE!</v>
      </c>
      <c r="H165" s="135" t="e">
        <f>IF(A165="","",Ermittlung_Pauschale_Prozesse!F165)</f>
        <v>#VALUE!</v>
      </c>
      <c r="I165" s="135" t="e">
        <f>IF(A165="","",Ermittlung_Pauschale_Prozesse!F165)</f>
        <v>#VALUE!</v>
      </c>
      <c r="J165" s="100" t="e">
        <f>IF(A165="","",IF('MVN-Prozesse'!F175="","",'MVN-Prozesse'!F175))</f>
        <v>#VALUE!</v>
      </c>
      <c r="K165" s="100" t="e">
        <f t="shared" si="11"/>
        <v>#VALUE!</v>
      </c>
    </row>
    <row r="166" spans="1:11" x14ac:dyDescent="0.2">
      <c r="A166" s="99" t="e">
        <f>IF(Ermittlung_Pauschale_Prozesse!F166=0,"",IFERROR(VLOOKUP('MVN-Prozesse'!$K$5,Matrix_Intervention,4,FALSE),"?"))</f>
        <v>#VALUE!</v>
      </c>
      <c r="B166" s="100" t="e">
        <f t="shared" si="10"/>
        <v>#VALUE!</v>
      </c>
      <c r="C166" s="99" t="e">
        <f>IF(A166="","",CONCATENATE('MVN-Prozesse'!C176," / MKP-PB"," / ",'MVN-Prozesse'!$D$7," / ",RIGHT('MVN-Prozesse'!$F$7,2)," / ",ROW()-1))</f>
        <v>#VALUE!</v>
      </c>
      <c r="D166" s="101" t="e">
        <f t="shared" si="8"/>
        <v>#VALUE!</v>
      </c>
      <c r="E166" s="101" t="e">
        <f t="shared" si="9"/>
        <v>#VALUE!</v>
      </c>
      <c r="F166" s="100" t="e">
        <f>IF(A166="","",VLOOKUP('MVN-Prozesse'!$K$5,Matrix_Intervention,7,FALSE))</f>
        <v>#VALUE!</v>
      </c>
      <c r="G166" s="99" t="e">
        <f>IF(A166="","",CONCATENATE(Ermittlung_Pauschale_Prozesse!C166,"  x  ","Beratungskontakte in Prozessen", " a ",VLOOKUP('MVN-Einmal'!$K$5,Matrix_Intervention,2,FALSE),",00€"))</f>
        <v>#VALUE!</v>
      </c>
      <c r="H166" s="135" t="e">
        <f>IF(A166="","",Ermittlung_Pauschale_Prozesse!F166)</f>
        <v>#VALUE!</v>
      </c>
      <c r="I166" s="135" t="e">
        <f>IF(A166="","",Ermittlung_Pauschale_Prozesse!F166)</f>
        <v>#VALUE!</v>
      </c>
      <c r="J166" s="100" t="e">
        <f>IF(A166="","",IF('MVN-Prozesse'!F176="","",'MVN-Prozesse'!F176))</f>
        <v>#VALUE!</v>
      </c>
      <c r="K166" s="100" t="e">
        <f t="shared" si="11"/>
        <v>#VALUE!</v>
      </c>
    </row>
    <row r="167" spans="1:11" x14ac:dyDescent="0.2">
      <c r="A167" s="99" t="e">
        <f>IF(Ermittlung_Pauschale_Prozesse!F167=0,"",IFERROR(VLOOKUP('MVN-Prozesse'!$K$5,Matrix_Intervention,4,FALSE),"?"))</f>
        <v>#VALUE!</v>
      </c>
      <c r="B167" s="100" t="e">
        <f t="shared" si="10"/>
        <v>#VALUE!</v>
      </c>
      <c r="C167" s="99" t="e">
        <f>IF(A167="","",CONCATENATE('MVN-Prozesse'!C177," / MKP-PB"," / ",'MVN-Prozesse'!$D$7," / ",RIGHT('MVN-Prozesse'!$F$7,2)," / ",ROW()-1))</f>
        <v>#VALUE!</v>
      </c>
      <c r="D167" s="101" t="e">
        <f t="shared" si="8"/>
        <v>#VALUE!</v>
      </c>
      <c r="E167" s="101" t="e">
        <f t="shared" si="9"/>
        <v>#VALUE!</v>
      </c>
      <c r="F167" s="100" t="e">
        <f>IF(A167="","",VLOOKUP('MVN-Prozesse'!$K$5,Matrix_Intervention,7,FALSE))</f>
        <v>#VALUE!</v>
      </c>
      <c r="G167" s="99" t="e">
        <f>IF(A167="","",CONCATENATE(Ermittlung_Pauschale_Prozesse!C167,"  x  ","Beratungskontakte in Prozessen", " a ",VLOOKUP('MVN-Einmal'!$K$5,Matrix_Intervention,2,FALSE),",00€"))</f>
        <v>#VALUE!</v>
      </c>
      <c r="H167" s="135" t="e">
        <f>IF(A167="","",Ermittlung_Pauschale_Prozesse!F167)</f>
        <v>#VALUE!</v>
      </c>
      <c r="I167" s="135" t="e">
        <f>IF(A167="","",Ermittlung_Pauschale_Prozesse!F167)</f>
        <v>#VALUE!</v>
      </c>
      <c r="J167" s="100" t="e">
        <f>IF(A167="","",IF('MVN-Prozesse'!F177="","",'MVN-Prozesse'!F177))</f>
        <v>#VALUE!</v>
      </c>
      <c r="K167" s="100" t="e">
        <f t="shared" si="11"/>
        <v>#VALUE!</v>
      </c>
    </row>
    <row r="168" spans="1:11" x14ac:dyDescent="0.2">
      <c r="A168" s="99" t="e">
        <f>IF(Ermittlung_Pauschale_Prozesse!F168=0,"",IFERROR(VLOOKUP('MVN-Prozesse'!$K$5,Matrix_Intervention,4,FALSE),"?"))</f>
        <v>#VALUE!</v>
      </c>
      <c r="B168" s="100" t="e">
        <f t="shared" si="10"/>
        <v>#VALUE!</v>
      </c>
      <c r="C168" s="99" t="e">
        <f>IF(A168="","",CONCATENATE('MVN-Prozesse'!C178," / MKP-PB"," / ",'MVN-Prozesse'!$D$7," / ",RIGHT('MVN-Prozesse'!$F$7,2)," / ",ROW()-1))</f>
        <v>#VALUE!</v>
      </c>
      <c r="D168" s="101" t="e">
        <f t="shared" si="8"/>
        <v>#VALUE!</v>
      </c>
      <c r="E168" s="101" t="e">
        <f t="shared" si="9"/>
        <v>#VALUE!</v>
      </c>
      <c r="F168" s="100" t="e">
        <f>IF(A168="","",VLOOKUP('MVN-Prozesse'!$K$5,Matrix_Intervention,7,FALSE))</f>
        <v>#VALUE!</v>
      </c>
      <c r="G168" s="99" t="e">
        <f>IF(A168="","",CONCATENATE(Ermittlung_Pauschale_Prozesse!C168,"  x  ","Beratungskontakte in Prozessen", " a ",VLOOKUP('MVN-Einmal'!$K$5,Matrix_Intervention,2,FALSE),",00€"))</f>
        <v>#VALUE!</v>
      </c>
      <c r="H168" s="135" t="e">
        <f>IF(A168="","",Ermittlung_Pauschale_Prozesse!F168)</f>
        <v>#VALUE!</v>
      </c>
      <c r="I168" s="135" t="e">
        <f>IF(A168="","",Ermittlung_Pauschale_Prozesse!F168)</f>
        <v>#VALUE!</v>
      </c>
      <c r="J168" s="100" t="e">
        <f>IF(A168="","",IF('MVN-Prozesse'!F178="","",'MVN-Prozesse'!F178))</f>
        <v>#VALUE!</v>
      </c>
      <c r="K168" s="100" t="e">
        <f t="shared" si="11"/>
        <v>#VALUE!</v>
      </c>
    </row>
    <row r="169" spans="1:11" x14ac:dyDescent="0.2">
      <c r="A169" s="99" t="e">
        <f>IF(Ermittlung_Pauschale_Prozesse!F169=0,"",IFERROR(VLOOKUP('MVN-Prozesse'!$K$5,Matrix_Intervention,4,FALSE),"?"))</f>
        <v>#VALUE!</v>
      </c>
      <c r="B169" s="100" t="e">
        <f t="shared" si="10"/>
        <v>#VALUE!</v>
      </c>
      <c r="C169" s="99" t="e">
        <f>IF(A169="","",CONCATENATE('MVN-Prozesse'!C179," / MKP-PB"," / ",'MVN-Prozesse'!$D$7," / ",RIGHT('MVN-Prozesse'!$F$7,2)," / ",ROW()-1))</f>
        <v>#VALUE!</v>
      </c>
      <c r="D169" s="101" t="e">
        <f t="shared" si="8"/>
        <v>#VALUE!</v>
      </c>
      <c r="E169" s="101" t="e">
        <f t="shared" si="9"/>
        <v>#VALUE!</v>
      </c>
      <c r="F169" s="100" t="e">
        <f>IF(A169="","",VLOOKUP('MVN-Prozesse'!$K$5,Matrix_Intervention,7,FALSE))</f>
        <v>#VALUE!</v>
      </c>
      <c r="G169" s="99" t="e">
        <f>IF(A169="","",CONCATENATE(Ermittlung_Pauschale_Prozesse!C169,"  x  ","Beratungskontakte in Prozessen", " a ",VLOOKUP('MVN-Einmal'!$K$5,Matrix_Intervention,2,FALSE),",00€"))</f>
        <v>#VALUE!</v>
      </c>
      <c r="H169" s="135" t="e">
        <f>IF(A169="","",Ermittlung_Pauschale_Prozesse!F169)</f>
        <v>#VALUE!</v>
      </c>
      <c r="I169" s="135" t="e">
        <f>IF(A169="","",Ermittlung_Pauschale_Prozesse!F169)</f>
        <v>#VALUE!</v>
      </c>
      <c r="J169" s="100" t="e">
        <f>IF(A169="","",IF('MVN-Prozesse'!F179="","",'MVN-Prozesse'!F179))</f>
        <v>#VALUE!</v>
      </c>
      <c r="K169" s="100" t="e">
        <f t="shared" si="11"/>
        <v>#VALUE!</v>
      </c>
    </row>
    <row r="170" spans="1:11" x14ac:dyDescent="0.2">
      <c r="A170" s="99" t="e">
        <f>IF(Ermittlung_Pauschale_Prozesse!F170=0,"",IFERROR(VLOOKUP('MVN-Prozesse'!$K$5,Matrix_Intervention,4,FALSE),"?"))</f>
        <v>#VALUE!</v>
      </c>
      <c r="B170" s="100" t="e">
        <f t="shared" si="10"/>
        <v>#VALUE!</v>
      </c>
      <c r="C170" s="99" t="e">
        <f>IF(A170="","",CONCATENATE('MVN-Prozesse'!C180," / MKP-PB"," / ",'MVN-Prozesse'!$D$7," / ",RIGHT('MVN-Prozesse'!$F$7,2)," / ",ROW()-1))</f>
        <v>#VALUE!</v>
      </c>
      <c r="D170" s="101" t="e">
        <f t="shared" si="8"/>
        <v>#VALUE!</v>
      </c>
      <c r="E170" s="101" t="e">
        <f t="shared" si="9"/>
        <v>#VALUE!</v>
      </c>
      <c r="F170" s="100" t="e">
        <f>IF(A170="","",VLOOKUP('MVN-Prozesse'!$K$5,Matrix_Intervention,7,FALSE))</f>
        <v>#VALUE!</v>
      </c>
      <c r="G170" s="99" t="e">
        <f>IF(A170="","",CONCATENATE(Ermittlung_Pauschale_Prozesse!C170,"  x  ","Beratungskontakte in Prozessen", " a ",VLOOKUP('MVN-Einmal'!$K$5,Matrix_Intervention,2,FALSE),",00€"))</f>
        <v>#VALUE!</v>
      </c>
      <c r="H170" s="135" t="e">
        <f>IF(A170="","",Ermittlung_Pauschale_Prozesse!F170)</f>
        <v>#VALUE!</v>
      </c>
      <c r="I170" s="135" t="e">
        <f>IF(A170="","",Ermittlung_Pauschale_Prozesse!F170)</f>
        <v>#VALUE!</v>
      </c>
      <c r="J170" s="100" t="e">
        <f>IF(A170="","",IF('MVN-Prozesse'!F180="","",'MVN-Prozesse'!F180))</f>
        <v>#VALUE!</v>
      </c>
      <c r="K170" s="100" t="e">
        <f t="shared" si="11"/>
        <v>#VALUE!</v>
      </c>
    </row>
    <row r="171" spans="1:11" x14ac:dyDescent="0.2">
      <c r="A171" s="99" t="e">
        <f>IF(Ermittlung_Pauschale_Prozesse!F171=0,"",IFERROR(VLOOKUP('MVN-Prozesse'!$K$5,Matrix_Intervention,4,FALSE),"?"))</f>
        <v>#VALUE!</v>
      </c>
      <c r="B171" s="100" t="e">
        <f t="shared" si="10"/>
        <v>#VALUE!</v>
      </c>
      <c r="C171" s="99" t="e">
        <f>IF(A171="","",CONCATENATE('MVN-Prozesse'!C181," / MKP-PB"," / ",'MVN-Prozesse'!$D$7," / ",RIGHT('MVN-Prozesse'!$F$7,2)," / ",ROW()-1))</f>
        <v>#VALUE!</v>
      </c>
      <c r="D171" s="101" t="e">
        <f t="shared" si="8"/>
        <v>#VALUE!</v>
      </c>
      <c r="E171" s="101" t="e">
        <f t="shared" si="9"/>
        <v>#VALUE!</v>
      </c>
      <c r="F171" s="100" t="e">
        <f>IF(A171="","",VLOOKUP('MVN-Prozesse'!$K$5,Matrix_Intervention,7,FALSE))</f>
        <v>#VALUE!</v>
      </c>
      <c r="G171" s="99" t="e">
        <f>IF(A171="","",CONCATENATE(Ermittlung_Pauschale_Prozesse!C171,"  x  ","Beratungskontakte in Prozessen", " a ",VLOOKUP('MVN-Einmal'!$K$5,Matrix_Intervention,2,FALSE),",00€"))</f>
        <v>#VALUE!</v>
      </c>
      <c r="H171" s="135" t="e">
        <f>IF(A171="","",Ermittlung_Pauschale_Prozesse!F171)</f>
        <v>#VALUE!</v>
      </c>
      <c r="I171" s="135" t="e">
        <f>IF(A171="","",Ermittlung_Pauschale_Prozesse!F171)</f>
        <v>#VALUE!</v>
      </c>
      <c r="J171" s="100" t="e">
        <f>IF(A171="","",IF('MVN-Prozesse'!F181="","",'MVN-Prozesse'!F181))</f>
        <v>#VALUE!</v>
      </c>
      <c r="K171" s="100" t="e">
        <f t="shared" si="11"/>
        <v>#VALUE!</v>
      </c>
    </row>
    <row r="172" spans="1:11" x14ac:dyDescent="0.2">
      <c r="A172" s="99" t="e">
        <f>IF(Ermittlung_Pauschale_Prozesse!F172=0,"",IFERROR(VLOOKUP('MVN-Prozesse'!$K$5,Matrix_Intervention,4,FALSE),"?"))</f>
        <v>#VALUE!</v>
      </c>
      <c r="B172" s="100" t="e">
        <f t="shared" si="10"/>
        <v>#VALUE!</v>
      </c>
      <c r="C172" s="99" t="e">
        <f>IF(A172="","",CONCATENATE('MVN-Prozesse'!C182," / MKP-PB"," / ",'MVN-Prozesse'!$D$7," / ",RIGHT('MVN-Prozesse'!$F$7,2)," / ",ROW()-1))</f>
        <v>#VALUE!</v>
      </c>
      <c r="D172" s="101" t="e">
        <f t="shared" si="8"/>
        <v>#VALUE!</v>
      </c>
      <c r="E172" s="101" t="e">
        <f t="shared" si="9"/>
        <v>#VALUE!</v>
      </c>
      <c r="F172" s="100" t="e">
        <f>IF(A172="","",VLOOKUP('MVN-Prozesse'!$K$5,Matrix_Intervention,7,FALSE))</f>
        <v>#VALUE!</v>
      </c>
      <c r="G172" s="99" t="e">
        <f>IF(A172="","",CONCATENATE(Ermittlung_Pauschale_Prozesse!C172,"  x  ","Beratungskontakte in Prozessen", " a ",VLOOKUP('MVN-Einmal'!$K$5,Matrix_Intervention,2,FALSE),",00€"))</f>
        <v>#VALUE!</v>
      </c>
      <c r="H172" s="135" t="e">
        <f>IF(A172="","",Ermittlung_Pauschale_Prozesse!F172)</f>
        <v>#VALUE!</v>
      </c>
      <c r="I172" s="135" t="e">
        <f>IF(A172="","",Ermittlung_Pauschale_Prozesse!F172)</f>
        <v>#VALUE!</v>
      </c>
      <c r="J172" s="100" t="e">
        <f>IF(A172="","",IF('MVN-Prozesse'!F182="","",'MVN-Prozesse'!F182))</f>
        <v>#VALUE!</v>
      </c>
      <c r="K172" s="100" t="e">
        <f t="shared" si="11"/>
        <v>#VALUE!</v>
      </c>
    </row>
    <row r="173" spans="1:11" x14ac:dyDescent="0.2">
      <c r="A173" s="99" t="e">
        <f>IF(Ermittlung_Pauschale_Prozesse!F173=0,"",IFERROR(VLOOKUP('MVN-Prozesse'!$K$5,Matrix_Intervention,4,FALSE),"?"))</f>
        <v>#VALUE!</v>
      </c>
      <c r="B173" s="100" t="e">
        <f t="shared" si="10"/>
        <v>#VALUE!</v>
      </c>
      <c r="C173" s="99" t="e">
        <f>IF(A173="","",CONCATENATE('MVN-Prozesse'!C183," / MKP-PB"," / ",'MVN-Prozesse'!$D$7," / ",RIGHT('MVN-Prozesse'!$F$7,2)," / ",ROW()-1))</f>
        <v>#VALUE!</v>
      </c>
      <c r="D173" s="101" t="e">
        <f t="shared" si="8"/>
        <v>#VALUE!</v>
      </c>
      <c r="E173" s="101" t="e">
        <f t="shared" si="9"/>
        <v>#VALUE!</v>
      </c>
      <c r="F173" s="100" t="e">
        <f>IF(A173="","",VLOOKUP('MVN-Prozesse'!$K$5,Matrix_Intervention,7,FALSE))</f>
        <v>#VALUE!</v>
      </c>
      <c r="G173" s="99" t="e">
        <f>IF(A173="","",CONCATENATE(Ermittlung_Pauschale_Prozesse!C173,"  x  ","Beratungskontakte in Prozessen", " a ",VLOOKUP('MVN-Einmal'!$K$5,Matrix_Intervention,2,FALSE),",00€"))</f>
        <v>#VALUE!</v>
      </c>
      <c r="H173" s="135" t="e">
        <f>IF(A173="","",Ermittlung_Pauschale_Prozesse!F173)</f>
        <v>#VALUE!</v>
      </c>
      <c r="I173" s="135" t="e">
        <f>IF(A173="","",Ermittlung_Pauschale_Prozesse!F173)</f>
        <v>#VALUE!</v>
      </c>
      <c r="J173" s="100" t="e">
        <f>IF(A173="","",IF('MVN-Prozesse'!F183="","",'MVN-Prozesse'!F183))</f>
        <v>#VALUE!</v>
      </c>
      <c r="K173" s="100" t="e">
        <f t="shared" si="11"/>
        <v>#VALUE!</v>
      </c>
    </row>
    <row r="174" spans="1:11" x14ac:dyDescent="0.2">
      <c r="A174" s="99" t="e">
        <f>IF(Ermittlung_Pauschale_Prozesse!F174=0,"",IFERROR(VLOOKUP('MVN-Prozesse'!$K$5,Matrix_Intervention,4,FALSE),"?"))</f>
        <v>#VALUE!</v>
      </c>
      <c r="B174" s="100" t="e">
        <f t="shared" si="10"/>
        <v>#VALUE!</v>
      </c>
      <c r="C174" s="99" t="e">
        <f>IF(A174="","",CONCATENATE('MVN-Prozesse'!C184," / MKP-PB"," / ",'MVN-Prozesse'!$D$7," / ",RIGHT('MVN-Prozesse'!$F$7,2)," / ",ROW()-1))</f>
        <v>#VALUE!</v>
      </c>
      <c r="D174" s="101" t="e">
        <f t="shared" si="8"/>
        <v>#VALUE!</v>
      </c>
      <c r="E174" s="101" t="e">
        <f t="shared" si="9"/>
        <v>#VALUE!</v>
      </c>
      <c r="F174" s="100" t="e">
        <f>IF(A174="","",VLOOKUP('MVN-Prozesse'!$K$5,Matrix_Intervention,7,FALSE))</f>
        <v>#VALUE!</v>
      </c>
      <c r="G174" s="99" t="e">
        <f>IF(A174="","",CONCATENATE(Ermittlung_Pauschale_Prozesse!C174,"  x  ","Beratungskontakte in Prozessen", " a ",VLOOKUP('MVN-Einmal'!$K$5,Matrix_Intervention,2,FALSE),",00€"))</f>
        <v>#VALUE!</v>
      </c>
      <c r="H174" s="135" t="e">
        <f>IF(A174="","",Ermittlung_Pauschale_Prozesse!F174)</f>
        <v>#VALUE!</v>
      </c>
      <c r="I174" s="135" t="e">
        <f>IF(A174="","",Ermittlung_Pauschale_Prozesse!F174)</f>
        <v>#VALUE!</v>
      </c>
      <c r="J174" s="100" t="e">
        <f>IF(A174="","",IF('MVN-Prozesse'!F184="","",'MVN-Prozesse'!F184))</f>
        <v>#VALUE!</v>
      </c>
      <c r="K174" s="100" t="e">
        <f t="shared" si="11"/>
        <v>#VALUE!</v>
      </c>
    </row>
    <row r="175" spans="1:11" x14ac:dyDescent="0.2">
      <c r="A175" s="99" t="e">
        <f>IF(Ermittlung_Pauschale_Prozesse!F175=0,"",IFERROR(VLOOKUP('MVN-Prozesse'!$K$5,Matrix_Intervention,4,FALSE),"?"))</f>
        <v>#VALUE!</v>
      </c>
      <c r="B175" s="100" t="e">
        <f t="shared" si="10"/>
        <v>#VALUE!</v>
      </c>
      <c r="C175" s="99" t="e">
        <f>IF(A175="","",CONCATENATE('MVN-Prozesse'!C185," / MKP-PB"," / ",'MVN-Prozesse'!$D$7," / ",RIGHT('MVN-Prozesse'!$F$7,2)," / ",ROW()-1))</f>
        <v>#VALUE!</v>
      </c>
      <c r="D175" s="101" t="e">
        <f t="shared" si="8"/>
        <v>#VALUE!</v>
      </c>
      <c r="E175" s="101" t="e">
        <f t="shared" si="9"/>
        <v>#VALUE!</v>
      </c>
      <c r="F175" s="100" t="e">
        <f>IF(A175="","",VLOOKUP('MVN-Prozesse'!$K$5,Matrix_Intervention,7,FALSE))</f>
        <v>#VALUE!</v>
      </c>
      <c r="G175" s="99" t="e">
        <f>IF(A175="","",CONCATENATE(Ermittlung_Pauschale_Prozesse!C175,"  x  ","Beratungskontakte in Prozessen", " a ",VLOOKUP('MVN-Einmal'!$K$5,Matrix_Intervention,2,FALSE),",00€"))</f>
        <v>#VALUE!</v>
      </c>
      <c r="H175" s="135" t="e">
        <f>IF(A175="","",Ermittlung_Pauschale_Prozesse!F175)</f>
        <v>#VALUE!</v>
      </c>
      <c r="I175" s="135" t="e">
        <f>IF(A175="","",Ermittlung_Pauschale_Prozesse!F175)</f>
        <v>#VALUE!</v>
      </c>
      <c r="J175" s="100" t="e">
        <f>IF(A175="","",IF('MVN-Prozesse'!F185="","",'MVN-Prozesse'!F185))</f>
        <v>#VALUE!</v>
      </c>
      <c r="K175" s="100" t="e">
        <f t="shared" si="11"/>
        <v>#VALUE!</v>
      </c>
    </row>
    <row r="176" spans="1:11" x14ac:dyDescent="0.2">
      <c r="A176" s="99" t="e">
        <f>IF(Ermittlung_Pauschale_Prozesse!F176=0,"",IFERROR(VLOOKUP('MVN-Prozesse'!$K$5,Matrix_Intervention,4,FALSE),"?"))</f>
        <v>#VALUE!</v>
      </c>
      <c r="B176" s="100" t="e">
        <f t="shared" si="10"/>
        <v>#VALUE!</v>
      </c>
      <c r="C176" s="99" t="e">
        <f>IF(A176="","",CONCATENATE('MVN-Prozesse'!C186," / MKP-PB"," / ",'MVN-Prozesse'!$D$7," / ",RIGHT('MVN-Prozesse'!$F$7,2)," / ",ROW()-1))</f>
        <v>#VALUE!</v>
      </c>
      <c r="D176" s="101" t="e">
        <f t="shared" si="8"/>
        <v>#VALUE!</v>
      </c>
      <c r="E176" s="101" t="e">
        <f t="shared" si="9"/>
        <v>#VALUE!</v>
      </c>
      <c r="F176" s="100" t="e">
        <f>IF(A176="","",VLOOKUP('MVN-Prozesse'!$K$5,Matrix_Intervention,7,FALSE))</f>
        <v>#VALUE!</v>
      </c>
      <c r="G176" s="99" t="e">
        <f>IF(A176="","",CONCATENATE(Ermittlung_Pauschale_Prozesse!C176,"  x  ","Beratungskontakte in Prozessen", " a ",VLOOKUP('MVN-Einmal'!$K$5,Matrix_Intervention,2,FALSE),",00€"))</f>
        <v>#VALUE!</v>
      </c>
      <c r="H176" s="135" t="e">
        <f>IF(A176="","",Ermittlung_Pauschale_Prozesse!F176)</f>
        <v>#VALUE!</v>
      </c>
      <c r="I176" s="135" t="e">
        <f>IF(A176="","",Ermittlung_Pauschale_Prozesse!F176)</f>
        <v>#VALUE!</v>
      </c>
      <c r="J176" s="100" t="e">
        <f>IF(A176="","",IF('MVN-Prozesse'!F186="","",'MVN-Prozesse'!F186))</f>
        <v>#VALUE!</v>
      </c>
      <c r="K176" s="100" t="e">
        <f t="shared" si="11"/>
        <v>#VALUE!</v>
      </c>
    </row>
    <row r="177" spans="1:11" x14ac:dyDescent="0.2">
      <c r="A177" s="99" t="e">
        <f>IF(Ermittlung_Pauschale_Prozesse!F177=0,"",IFERROR(VLOOKUP('MVN-Prozesse'!$K$5,Matrix_Intervention,4,FALSE),"?"))</f>
        <v>#VALUE!</v>
      </c>
      <c r="B177" s="100" t="e">
        <f t="shared" si="10"/>
        <v>#VALUE!</v>
      </c>
      <c r="C177" s="99" t="e">
        <f>IF(A177="","",CONCATENATE('MVN-Prozesse'!C187," / MKP-PB"," / ",'MVN-Prozesse'!$D$7," / ",RIGHT('MVN-Prozesse'!$F$7,2)," / ",ROW()-1))</f>
        <v>#VALUE!</v>
      </c>
      <c r="D177" s="101" t="e">
        <f t="shared" si="8"/>
        <v>#VALUE!</v>
      </c>
      <c r="E177" s="101" t="e">
        <f t="shared" si="9"/>
        <v>#VALUE!</v>
      </c>
      <c r="F177" s="100" t="e">
        <f>IF(A177="","",VLOOKUP('MVN-Prozesse'!$K$5,Matrix_Intervention,7,FALSE))</f>
        <v>#VALUE!</v>
      </c>
      <c r="G177" s="99" t="e">
        <f>IF(A177="","",CONCATENATE(Ermittlung_Pauschale_Prozesse!C177,"  x  ","Beratungskontakte in Prozessen", " a ",VLOOKUP('MVN-Einmal'!$K$5,Matrix_Intervention,2,FALSE),",00€"))</f>
        <v>#VALUE!</v>
      </c>
      <c r="H177" s="135" t="e">
        <f>IF(A177="","",Ermittlung_Pauschale_Prozesse!F177)</f>
        <v>#VALUE!</v>
      </c>
      <c r="I177" s="135" t="e">
        <f>IF(A177="","",Ermittlung_Pauschale_Prozesse!F177)</f>
        <v>#VALUE!</v>
      </c>
      <c r="J177" s="100" t="e">
        <f>IF(A177="","",IF('MVN-Prozesse'!F187="","",'MVN-Prozesse'!F187))</f>
        <v>#VALUE!</v>
      </c>
      <c r="K177" s="100" t="e">
        <f t="shared" si="11"/>
        <v>#VALUE!</v>
      </c>
    </row>
    <row r="178" spans="1:11" x14ac:dyDescent="0.2">
      <c r="A178" s="99" t="e">
        <f>IF(Ermittlung_Pauschale_Prozesse!F178=0,"",IFERROR(VLOOKUP('MVN-Prozesse'!$K$5,Matrix_Intervention,4,FALSE),"?"))</f>
        <v>#VALUE!</v>
      </c>
      <c r="B178" s="100" t="e">
        <f t="shared" si="10"/>
        <v>#VALUE!</v>
      </c>
      <c r="C178" s="99" t="e">
        <f>IF(A178="","",CONCATENATE('MVN-Prozesse'!C188," / MKP-PB"," / ",'MVN-Prozesse'!$D$7," / ",RIGHT('MVN-Prozesse'!$F$7,2)," / ",ROW()-1))</f>
        <v>#VALUE!</v>
      </c>
      <c r="D178" s="101" t="e">
        <f t="shared" si="8"/>
        <v>#VALUE!</v>
      </c>
      <c r="E178" s="101" t="e">
        <f t="shared" si="9"/>
        <v>#VALUE!</v>
      </c>
      <c r="F178" s="100" t="e">
        <f>IF(A178="","",VLOOKUP('MVN-Prozesse'!$K$5,Matrix_Intervention,7,FALSE))</f>
        <v>#VALUE!</v>
      </c>
      <c r="G178" s="99" t="e">
        <f>IF(A178="","",CONCATENATE(Ermittlung_Pauschale_Prozesse!C178,"  x  ","Beratungskontakte in Prozessen", " a ",VLOOKUP('MVN-Einmal'!$K$5,Matrix_Intervention,2,FALSE),",00€"))</f>
        <v>#VALUE!</v>
      </c>
      <c r="H178" s="135" t="e">
        <f>IF(A178="","",Ermittlung_Pauschale_Prozesse!F178)</f>
        <v>#VALUE!</v>
      </c>
      <c r="I178" s="135" t="e">
        <f>IF(A178="","",Ermittlung_Pauschale_Prozesse!F178)</f>
        <v>#VALUE!</v>
      </c>
      <c r="J178" s="100" t="e">
        <f>IF(A178="","",IF('MVN-Prozesse'!F188="","",'MVN-Prozesse'!F188))</f>
        <v>#VALUE!</v>
      </c>
      <c r="K178" s="100" t="e">
        <f t="shared" si="11"/>
        <v>#VALUE!</v>
      </c>
    </row>
    <row r="179" spans="1:11" x14ac:dyDescent="0.2">
      <c r="A179" s="99" t="e">
        <f>IF(Ermittlung_Pauschale_Prozesse!F179=0,"",IFERROR(VLOOKUP('MVN-Prozesse'!$K$5,Matrix_Intervention,4,FALSE),"?"))</f>
        <v>#VALUE!</v>
      </c>
      <c r="B179" s="100" t="e">
        <f t="shared" si="10"/>
        <v>#VALUE!</v>
      </c>
      <c r="C179" s="99" t="e">
        <f>IF(A179="","",CONCATENATE('MVN-Prozesse'!C189," / MKP-PB"," / ",'MVN-Prozesse'!$D$7," / ",RIGHT('MVN-Prozesse'!$F$7,2)," / ",ROW()-1))</f>
        <v>#VALUE!</v>
      </c>
      <c r="D179" s="101" t="e">
        <f t="shared" si="8"/>
        <v>#VALUE!</v>
      </c>
      <c r="E179" s="101" t="e">
        <f t="shared" si="9"/>
        <v>#VALUE!</v>
      </c>
      <c r="F179" s="100" t="e">
        <f>IF(A179="","",VLOOKUP('MVN-Prozesse'!$K$5,Matrix_Intervention,7,FALSE))</f>
        <v>#VALUE!</v>
      </c>
      <c r="G179" s="99" t="e">
        <f>IF(A179="","",CONCATENATE(Ermittlung_Pauschale_Prozesse!C179,"  x  ","Beratungskontakte in Prozessen", " a ",VLOOKUP('MVN-Einmal'!$K$5,Matrix_Intervention,2,FALSE),",00€"))</f>
        <v>#VALUE!</v>
      </c>
      <c r="H179" s="135" t="e">
        <f>IF(A179="","",Ermittlung_Pauschale_Prozesse!F179)</f>
        <v>#VALUE!</v>
      </c>
      <c r="I179" s="135" t="e">
        <f>IF(A179="","",Ermittlung_Pauschale_Prozesse!F179)</f>
        <v>#VALUE!</v>
      </c>
      <c r="J179" s="100" t="e">
        <f>IF(A179="","",IF('MVN-Prozesse'!F189="","",'MVN-Prozesse'!F189))</f>
        <v>#VALUE!</v>
      </c>
      <c r="K179" s="100" t="e">
        <f t="shared" si="11"/>
        <v>#VALUE!</v>
      </c>
    </row>
    <row r="180" spans="1:11" x14ac:dyDescent="0.2">
      <c r="A180" s="99" t="e">
        <f>IF(Ermittlung_Pauschale_Prozesse!F180=0,"",IFERROR(VLOOKUP('MVN-Prozesse'!$K$5,Matrix_Intervention,4,FALSE),"?"))</f>
        <v>#VALUE!</v>
      </c>
      <c r="B180" s="100" t="e">
        <f t="shared" si="10"/>
        <v>#VALUE!</v>
      </c>
      <c r="C180" s="99" t="e">
        <f>IF(A180="","",CONCATENATE('MVN-Prozesse'!C190," / MKP-PB"," / ",'MVN-Prozesse'!$D$7," / ",RIGHT('MVN-Prozesse'!$F$7,2)," / ",ROW()-1))</f>
        <v>#VALUE!</v>
      </c>
      <c r="D180" s="101" t="e">
        <f t="shared" si="8"/>
        <v>#VALUE!</v>
      </c>
      <c r="E180" s="101" t="e">
        <f t="shared" si="9"/>
        <v>#VALUE!</v>
      </c>
      <c r="F180" s="100" t="e">
        <f>IF(A180="","",VLOOKUP('MVN-Prozesse'!$K$5,Matrix_Intervention,7,FALSE))</f>
        <v>#VALUE!</v>
      </c>
      <c r="G180" s="99" t="e">
        <f>IF(A180="","",CONCATENATE(Ermittlung_Pauschale_Prozesse!C180,"  x  ","Beratungskontakte in Prozessen", " a ",VLOOKUP('MVN-Einmal'!$K$5,Matrix_Intervention,2,FALSE),",00€"))</f>
        <v>#VALUE!</v>
      </c>
      <c r="H180" s="135" t="e">
        <f>IF(A180="","",Ermittlung_Pauschale_Prozesse!F180)</f>
        <v>#VALUE!</v>
      </c>
      <c r="I180" s="135" t="e">
        <f>IF(A180="","",Ermittlung_Pauschale_Prozesse!F180)</f>
        <v>#VALUE!</v>
      </c>
      <c r="J180" s="100" t="e">
        <f>IF(A180="","",IF('MVN-Prozesse'!F190="","",'MVN-Prozesse'!F190))</f>
        <v>#VALUE!</v>
      </c>
      <c r="K180" s="100" t="e">
        <f t="shared" si="11"/>
        <v>#VALUE!</v>
      </c>
    </row>
    <row r="181" spans="1:11" x14ac:dyDescent="0.2">
      <c r="A181" s="99" t="e">
        <f>IF(Ermittlung_Pauschale_Prozesse!F181=0,"",IFERROR(VLOOKUP('MVN-Prozesse'!$K$5,Matrix_Intervention,4,FALSE),"?"))</f>
        <v>#VALUE!</v>
      </c>
      <c r="B181" s="100" t="e">
        <f t="shared" si="10"/>
        <v>#VALUE!</v>
      </c>
      <c r="C181" s="99" t="e">
        <f>IF(A181="","",CONCATENATE('MVN-Prozesse'!C191," / MKP-PB"," / ",'MVN-Prozesse'!$D$7," / ",RIGHT('MVN-Prozesse'!$F$7,2)," / ",ROW()-1))</f>
        <v>#VALUE!</v>
      </c>
      <c r="D181" s="101" t="e">
        <f t="shared" si="8"/>
        <v>#VALUE!</v>
      </c>
      <c r="E181" s="101" t="e">
        <f t="shared" si="9"/>
        <v>#VALUE!</v>
      </c>
      <c r="F181" s="100" t="e">
        <f>IF(A181="","",VLOOKUP('MVN-Prozesse'!$K$5,Matrix_Intervention,7,FALSE))</f>
        <v>#VALUE!</v>
      </c>
      <c r="G181" s="99" t="e">
        <f>IF(A181="","",CONCATENATE(Ermittlung_Pauschale_Prozesse!C181,"  x  ","Beratungskontakte in Prozessen", " a ",VLOOKUP('MVN-Einmal'!$K$5,Matrix_Intervention,2,FALSE),",00€"))</f>
        <v>#VALUE!</v>
      </c>
      <c r="H181" s="135" t="e">
        <f>IF(A181="","",Ermittlung_Pauschale_Prozesse!F181)</f>
        <v>#VALUE!</v>
      </c>
      <c r="I181" s="135" t="e">
        <f>IF(A181="","",Ermittlung_Pauschale_Prozesse!F181)</f>
        <v>#VALUE!</v>
      </c>
      <c r="J181" s="100" t="e">
        <f>IF(A181="","",IF('MVN-Prozesse'!F191="","",'MVN-Prozesse'!F191))</f>
        <v>#VALUE!</v>
      </c>
      <c r="K181" s="100" t="e">
        <f t="shared" si="11"/>
        <v>#VALUE!</v>
      </c>
    </row>
    <row r="182" spans="1:11" x14ac:dyDescent="0.2">
      <c r="A182" s="99" t="e">
        <f>IF(Ermittlung_Pauschale_Prozesse!F182=0,"",IFERROR(VLOOKUP('MVN-Prozesse'!$K$5,Matrix_Intervention,4,FALSE),"?"))</f>
        <v>#VALUE!</v>
      </c>
      <c r="B182" s="100" t="e">
        <f t="shared" si="10"/>
        <v>#VALUE!</v>
      </c>
      <c r="C182" s="99" t="e">
        <f>IF(A182="","",CONCATENATE('MVN-Prozesse'!C192," / MKP-PB"," / ",'MVN-Prozesse'!$D$7," / ",RIGHT('MVN-Prozesse'!$F$7,2)," / ",ROW()-1))</f>
        <v>#VALUE!</v>
      </c>
      <c r="D182" s="101" t="e">
        <f t="shared" si="8"/>
        <v>#VALUE!</v>
      </c>
      <c r="E182" s="101" t="e">
        <f t="shared" si="9"/>
        <v>#VALUE!</v>
      </c>
      <c r="F182" s="100" t="e">
        <f>IF(A182="","",VLOOKUP('MVN-Prozesse'!$K$5,Matrix_Intervention,7,FALSE))</f>
        <v>#VALUE!</v>
      </c>
      <c r="G182" s="99" t="e">
        <f>IF(A182="","",CONCATENATE(Ermittlung_Pauschale_Prozesse!C182,"  x  ","Beratungskontakte in Prozessen", " a ",VLOOKUP('MVN-Einmal'!$K$5,Matrix_Intervention,2,FALSE),",00€"))</f>
        <v>#VALUE!</v>
      </c>
      <c r="H182" s="135" t="e">
        <f>IF(A182="","",Ermittlung_Pauschale_Prozesse!F182)</f>
        <v>#VALUE!</v>
      </c>
      <c r="I182" s="135" t="e">
        <f>IF(A182="","",Ermittlung_Pauschale_Prozesse!F182)</f>
        <v>#VALUE!</v>
      </c>
      <c r="J182" s="100" t="e">
        <f>IF(A182="","",IF('MVN-Prozesse'!F192="","",'MVN-Prozesse'!F192))</f>
        <v>#VALUE!</v>
      </c>
      <c r="K182" s="100" t="e">
        <f t="shared" si="11"/>
        <v>#VALUE!</v>
      </c>
    </row>
    <row r="183" spans="1:11" x14ac:dyDescent="0.2">
      <c r="A183" s="99" t="e">
        <f>IF(Ermittlung_Pauschale_Prozesse!F183=0,"",IFERROR(VLOOKUP('MVN-Prozesse'!$K$5,Matrix_Intervention,4,FALSE),"?"))</f>
        <v>#VALUE!</v>
      </c>
      <c r="B183" s="100" t="e">
        <f t="shared" si="10"/>
        <v>#VALUE!</v>
      </c>
      <c r="C183" s="99" t="e">
        <f>IF(A183="","",CONCATENATE('MVN-Prozesse'!C193," / MKP-PB"," / ",'MVN-Prozesse'!$D$7," / ",RIGHT('MVN-Prozesse'!$F$7,2)," / ",ROW()-1))</f>
        <v>#VALUE!</v>
      </c>
      <c r="D183" s="101" t="e">
        <f t="shared" si="8"/>
        <v>#VALUE!</v>
      </c>
      <c r="E183" s="101" t="e">
        <f t="shared" si="9"/>
        <v>#VALUE!</v>
      </c>
      <c r="F183" s="100" t="e">
        <f>IF(A183="","",VLOOKUP('MVN-Prozesse'!$K$5,Matrix_Intervention,7,FALSE))</f>
        <v>#VALUE!</v>
      </c>
      <c r="G183" s="99" t="e">
        <f>IF(A183="","",CONCATENATE(Ermittlung_Pauschale_Prozesse!C183,"  x  ","Beratungskontakte in Prozessen", " a ",VLOOKUP('MVN-Einmal'!$K$5,Matrix_Intervention,2,FALSE),",00€"))</f>
        <v>#VALUE!</v>
      </c>
      <c r="H183" s="135" t="e">
        <f>IF(A183="","",Ermittlung_Pauschale_Prozesse!F183)</f>
        <v>#VALUE!</v>
      </c>
      <c r="I183" s="135" t="e">
        <f>IF(A183="","",Ermittlung_Pauschale_Prozesse!F183)</f>
        <v>#VALUE!</v>
      </c>
      <c r="J183" s="100" t="e">
        <f>IF(A183="","",IF('MVN-Prozesse'!F193="","",'MVN-Prozesse'!F193))</f>
        <v>#VALUE!</v>
      </c>
      <c r="K183" s="100" t="e">
        <f t="shared" si="11"/>
        <v>#VALUE!</v>
      </c>
    </row>
    <row r="184" spans="1:11" x14ac:dyDescent="0.2">
      <c r="A184" s="99" t="e">
        <f>IF(Ermittlung_Pauschale_Prozesse!F184=0,"",IFERROR(VLOOKUP('MVN-Prozesse'!$K$5,Matrix_Intervention,4,FALSE),"?"))</f>
        <v>#VALUE!</v>
      </c>
      <c r="B184" s="100" t="e">
        <f t="shared" si="10"/>
        <v>#VALUE!</v>
      </c>
      <c r="C184" s="99" t="e">
        <f>IF(A184="","",CONCATENATE('MVN-Prozesse'!C194," / MKP-PB"," / ",'MVN-Prozesse'!$D$7," / ",RIGHT('MVN-Prozesse'!$F$7,2)," / ",ROW()-1))</f>
        <v>#VALUE!</v>
      </c>
      <c r="D184" s="101" t="e">
        <f t="shared" si="8"/>
        <v>#VALUE!</v>
      </c>
      <c r="E184" s="101" t="e">
        <f t="shared" si="9"/>
        <v>#VALUE!</v>
      </c>
      <c r="F184" s="100" t="e">
        <f>IF(A184="","",VLOOKUP('MVN-Prozesse'!$K$5,Matrix_Intervention,7,FALSE))</f>
        <v>#VALUE!</v>
      </c>
      <c r="G184" s="99" t="e">
        <f>IF(A184="","",CONCATENATE(Ermittlung_Pauschale_Prozesse!C184,"  x  ","Beratungskontakte in Prozessen", " a ",VLOOKUP('MVN-Einmal'!$K$5,Matrix_Intervention,2,FALSE),",00€"))</f>
        <v>#VALUE!</v>
      </c>
      <c r="H184" s="135" t="e">
        <f>IF(A184="","",Ermittlung_Pauschale_Prozesse!F184)</f>
        <v>#VALUE!</v>
      </c>
      <c r="I184" s="135" t="e">
        <f>IF(A184="","",Ermittlung_Pauschale_Prozesse!F184)</f>
        <v>#VALUE!</v>
      </c>
      <c r="J184" s="100" t="e">
        <f>IF(A184="","",IF('MVN-Prozesse'!F194="","",'MVN-Prozesse'!F194))</f>
        <v>#VALUE!</v>
      </c>
      <c r="K184" s="100" t="e">
        <f t="shared" si="11"/>
        <v>#VALUE!</v>
      </c>
    </row>
    <row r="185" spans="1:11" x14ac:dyDescent="0.2">
      <c r="A185" s="99" t="e">
        <f>IF(Ermittlung_Pauschale_Prozesse!F185=0,"",IFERROR(VLOOKUP('MVN-Prozesse'!$K$5,Matrix_Intervention,4,FALSE),"?"))</f>
        <v>#VALUE!</v>
      </c>
      <c r="B185" s="100" t="e">
        <f t="shared" si="10"/>
        <v>#VALUE!</v>
      </c>
      <c r="C185" s="99" t="e">
        <f>IF(A185="","",CONCATENATE('MVN-Prozesse'!C195," / MKP-PB"," / ",'MVN-Prozesse'!$D$7," / ",RIGHT('MVN-Prozesse'!$F$7,2)," / ",ROW()-1))</f>
        <v>#VALUE!</v>
      </c>
      <c r="D185" s="101" t="e">
        <f t="shared" si="8"/>
        <v>#VALUE!</v>
      </c>
      <c r="E185" s="101" t="e">
        <f t="shared" si="9"/>
        <v>#VALUE!</v>
      </c>
      <c r="F185" s="100" t="e">
        <f>IF(A185="","",VLOOKUP('MVN-Prozesse'!$K$5,Matrix_Intervention,7,FALSE))</f>
        <v>#VALUE!</v>
      </c>
      <c r="G185" s="99" t="e">
        <f>IF(A185="","",CONCATENATE(Ermittlung_Pauschale_Prozesse!C185,"  x  ","Beratungskontakte in Prozessen", " a ",VLOOKUP('MVN-Einmal'!$K$5,Matrix_Intervention,2,FALSE),",00€"))</f>
        <v>#VALUE!</v>
      </c>
      <c r="H185" s="135" t="e">
        <f>IF(A185="","",Ermittlung_Pauschale_Prozesse!F185)</f>
        <v>#VALUE!</v>
      </c>
      <c r="I185" s="135" t="e">
        <f>IF(A185="","",Ermittlung_Pauschale_Prozesse!F185)</f>
        <v>#VALUE!</v>
      </c>
      <c r="J185" s="100" t="e">
        <f>IF(A185="","",IF('MVN-Prozesse'!F195="","",'MVN-Prozesse'!F195))</f>
        <v>#VALUE!</v>
      </c>
      <c r="K185" s="100" t="e">
        <f t="shared" si="11"/>
        <v>#VALUE!</v>
      </c>
    </row>
    <row r="186" spans="1:11" x14ac:dyDescent="0.2">
      <c r="A186" s="99" t="e">
        <f>IF(Ermittlung_Pauschale_Prozesse!F186=0,"",IFERROR(VLOOKUP('MVN-Prozesse'!$K$5,Matrix_Intervention,4,FALSE),"?"))</f>
        <v>#VALUE!</v>
      </c>
      <c r="B186" s="100" t="e">
        <f t="shared" si="10"/>
        <v>#VALUE!</v>
      </c>
      <c r="C186" s="99" t="e">
        <f>IF(A186="","",CONCATENATE('MVN-Prozesse'!C196," / MKP-PB"," / ",'MVN-Prozesse'!$D$7," / ",RIGHT('MVN-Prozesse'!$F$7,2)," / ",ROW()-1))</f>
        <v>#VALUE!</v>
      </c>
      <c r="D186" s="101" t="e">
        <f t="shared" si="8"/>
        <v>#VALUE!</v>
      </c>
      <c r="E186" s="101" t="e">
        <f t="shared" si="9"/>
        <v>#VALUE!</v>
      </c>
      <c r="F186" s="100" t="e">
        <f>IF(A186="","",VLOOKUP('MVN-Prozesse'!$K$5,Matrix_Intervention,7,FALSE))</f>
        <v>#VALUE!</v>
      </c>
      <c r="G186" s="99" t="e">
        <f>IF(A186="","",CONCATENATE(Ermittlung_Pauschale_Prozesse!C186,"  x  ","Beratungskontakte in Prozessen", " a ",VLOOKUP('MVN-Einmal'!$K$5,Matrix_Intervention,2,FALSE),",00€"))</f>
        <v>#VALUE!</v>
      </c>
      <c r="H186" s="135" t="e">
        <f>IF(A186="","",Ermittlung_Pauschale_Prozesse!F186)</f>
        <v>#VALUE!</v>
      </c>
      <c r="I186" s="135" t="e">
        <f>IF(A186="","",Ermittlung_Pauschale_Prozesse!F186)</f>
        <v>#VALUE!</v>
      </c>
      <c r="J186" s="100" t="e">
        <f>IF(A186="","",IF('MVN-Prozesse'!F196="","",'MVN-Prozesse'!F196))</f>
        <v>#VALUE!</v>
      </c>
      <c r="K186" s="100" t="e">
        <f t="shared" si="11"/>
        <v>#VALUE!</v>
      </c>
    </row>
    <row r="187" spans="1:11" x14ac:dyDescent="0.2">
      <c r="A187" s="99" t="e">
        <f>IF(Ermittlung_Pauschale_Prozesse!F187=0,"",IFERROR(VLOOKUP('MVN-Prozesse'!$K$5,Matrix_Intervention,4,FALSE),"?"))</f>
        <v>#VALUE!</v>
      </c>
      <c r="B187" s="100" t="e">
        <f t="shared" si="10"/>
        <v>#VALUE!</v>
      </c>
      <c r="C187" s="99" t="e">
        <f>IF(A187="","",CONCATENATE('MVN-Prozesse'!C197," / MKP-PB"," / ",'MVN-Prozesse'!$D$7," / ",RIGHT('MVN-Prozesse'!$F$7,2)," / ",ROW()-1))</f>
        <v>#VALUE!</v>
      </c>
      <c r="D187" s="101" t="e">
        <f t="shared" si="8"/>
        <v>#VALUE!</v>
      </c>
      <c r="E187" s="101" t="e">
        <f t="shared" si="9"/>
        <v>#VALUE!</v>
      </c>
      <c r="F187" s="100" t="e">
        <f>IF(A187="","",VLOOKUP('MVN-Prozesse'!$K$5,Matrix_Intervention,7,FALSE))</f>
        <v>#VALUE!</v>
      </c>
      <c r="G187" s="99" t="e">
        <f>IF(A187="","",CONCATENATE(Ermittlung_Pauschale_Prozesse!C187,"  x  ","Beratungskontakte in Prozessen", " a ",VLOOKUP('MVN-Einmal'!$K$5,Matrix_Intervention,2,FALSE),",00€"))</f>
        <v>#VALUE!</v>
      </c>
      <c r="H187" s="135" t="e">
        <f>IF(A187="","",Ermittlung_Pauschale_Prozesse!F187)</f>
        <v>#VALUE!</v>
      </c>
      <c r="I187" s="135" t="e">
        <f>IF(A187="","",Ermittlung_Pauschale_Prozesse!F187)</f>
        <v>#VALUE!</v>
      </c>
      <c r="J187" s="100" t="e">
        <f>IF(A187="","",IF('MVN-Prozesse'!F197="","",'MVN-Prozesse'!F197))</f>
        <v>#VALUE!</v>
      </c>
      <c r="K187" s="100" t="e">
        <f t="shared" si="11"/>
        <v>#VALUE!</v>
      </c>
    </row>
    <row r="188" spans="1:11" x14ac:dyDescent="0.2">
      <c r="A188" s="99" t="e">
        <f>IF(Ermittlung_Pauschale_Prozesse!F188=0,"",IFERROR(VLOOKUP('MVN-Prozesse'!$K$5,Matrix_Intervention,4,FALSE),"?"))</f>
        <v>#VALUE!</v>
      </c>
      <c r="B188" s="100" t="e">
        <f t="shared" si="10"/>
        <v>#VALUE!</v>
      </c>
      <c r="C188" s="99" t="e">
        <f>IF(A188="","",CONCATENATE('MVN-Prozesse'!C198," / MKP-PB"," / ",'MVN-Prozesse'!$D$7," / ",RIGHT('MVN-Prozesse'!$F$7,2)," / ",ROW()-1))</f>
        <v>#VALUE!</v>
      </c>
      <c r="D188" s="101" t="e">
        <f t="shared" si="8"/>
        <v>#VALUE!</v>
      </c>
      <c r="E188" s="101" t="e">
        <f t="shared" si="9"/>
        <v>#VALUE!</v>
      </c>
      <c r="F188" s="100" t="e">
        <f>IF(A188="","",VLOOKUP('MVN-Prozesse'!$K$5,Matrix_Intervention,7,FALSE))</f>
        <v>#VALUE!</v>
      </c>
      <c r="G188" s="99" t="e">
        <f>IF(A188="","",CONCATENATE(Ermittlung_Pauschale_Prozesse!C188,"  x  ","Beratungskontakte in Prozessen", " a ",VLOOKUP('MVN-Einmal'!$K$5,Matrix_Intervention,2,FALSE),",00€"))</f>
        <v>#VALUE!</v>
      </c>
      <c r="H188" s="135" t="e">
        <f>IF(A188="","",Ermittlung_Pauschale_Prozesse!F188)</f>
        <v>#VALUE!</v>
      </c>
      <c r="I188" s="135" t="e">
        <f>IF(A188="","",Ermittlung_Pauschale_Prozesse!F188)</f>
        <v>#VALUE!</v>
      </c>
      <c r="J188" s="100" t="e">
        <f>IF(A188="","",IF('MVN-Prozesse'!F198="","",'MVN-Prozesse'!F198))</f>
        <v>#VALUE!</v>
      </c>
      <c r="K188" s="100" t="e">
        <f t="shared" si="11"/>
        <v>#VALUE!</v>
      </c>
    </row>
    <row r="189" spans="1:11" x14ac:dyDescent="0.2">
      <c r="A189" s="99" t="e">
        <f>IF(Ermittlung_Pauschale_Prozesse!F189=0,"",IFERROR(VLOOKUP('MVN-Prozesse'!$K$5,Matrix_Intervention,4,FALSE),"?"))</f>
        <v>#VALUE!</v>
      </c>
      <c r="B189" s="100" t="e">
        <f t="shared" si="10"/>
        <v>#VALUE!</v>
      </c>
      <c r="C189" s="99" t="e">
        <f>IF(A189="","",CONCATENATE('MVN-Prozesse'!C199," / MKP-PB"," / ",'MVN-Prozesse'!$D$7," / ",RIGHT('MVN-Prozesse'!$F$7,2)," / ",ROW()-1))</f>
        <v>#VALUE!</v>
      </c>
      <c r="D189" s="101" t="e">
        <f t="shared" si="8"/>
        <v>#VALUE!</v>
      </c>
      <c r="E189" s="101" t="e">
        <f t="shared" si="9"/>
        <v>#VALUE!</v>
      </c>
      <c r="F189" s="100" t="e">
        <f>IF(A189="","",VLOOKUP('MVN-Prozesse'!$K$5,Matrix_Intervention,7,FALSE))</f>
        <v>#VALUE!</v>
      </c>
      <c r="G189" s="99" t="e">
        <f>IF(A189="","",CONCATENATE(Ermittlung_Pauschale_Prozesse!C189,"  x  ","Beratungskontakte in Prozessen", " a ",VLOOKUP('MVN-Einmal'!$K$5,Matrix_Intervention,2,FALSE),",00€"))</f>
        <v>#VALUE!</v>
      </c>
      <c r="H189" s="135" t="e">
        <f>IF(A189="","",Ermittlung_Pauschale_Prozesse!F189)</f>
        <v>#VALUE!</v>
      </c>
      <c r="I189" s="135" t="e">
        <f>IF(A189="","",Ermittlung_Pauschale_Prozesse!F189)</f>
        <v>#VALUE!</v>
      </c>
      <c r="J189" s="100" t="e">
        <f>IF(A189="","",IF('MVN-Prozesse'!F199="","",'MVN-Prozesse'!F199))</f>
        <v>#VALUE!</v>
      </c>
      <c r="K189" s="100" t="e">
        <f t="shared" si="11"/>
        <v>#VALUE!</v>
      </c>
    </row>
    <row r="190" spans="1:11" x14ac:dyDescent="0.2">
      <c r="A190" s="99" t="e">
        <f>IF(Ermittlung_Pauschale_Prozesse!F190=0,"",IFERROR(VLOOKUP('MVN-Prozesse'!$K$5,Matrix_Intervention,4,FALSE),"?"))</f>
        <v>#VALUE!</v>
      </c>
      <c r="B190" s="100" t="e">
        <f t="shared" si="10"/>
        <v>#VALUE!</v>
      </c>
      <c r="C190" s="99" t="e">
        <f>IF(A190="","",CONCATENATE('MVN-Prozesse'!C200," / MKP-PB"," / ",'MVN-Prozesse'!$D$7," / ",RIGHT('MVN-Prozesse'!$F$7,2)," / ",ROW()-1))</f>
        <v>#VALUE!</v>
      </c>
      <c r="D190" s="101" t="e">
        <f t="shared" si="8"/>
        <v>#VALUE!</v>
      </c>
      <c r="E190" s="101" t="e">
        <f t="shared" si="9"/>
        <v>#VALUE!</v>
      </c>
      <c r="F190" s="100" t="e">
        <f>IF(A190="","",VLOOKUP('MVN-Prozesse'!$K$5,Matrix_Intervention,7,FALSE))</f>
        <v>#VALUE!</v>
      </c>
      <c r="G190" s="99" t="e">
        <f>IF(A190="","",CONCATENATE(Ermittlung_Pauschale_Prozesse!C190,"  x  ","Beratungskontakte in Prozessen", " a ",VLOOKUP('MVN-Einmal'!$K$5,Matrix_Intervention,2,FALSE),",00€"))</f>
        <v>#VALUE!</v>
      </c>
      <c r="H190" s="135" t="e">
        <f>IF(A190="","",Ermittlung_Pauschale_Prozesse!F190)</f>
        <v>#VALUE!</v>
      </c>
      <c r="I190" s="135" t="e">
        <f>IF(A190="","",Ermittlung_Pauschale_Prozesse!F190)</f>
        <v>#VALUE!</v>
      </c>
      <c r="J190" s="100" t="e">
        <f>IF(A190="","",IF('MVN-Prozesse'!F200="","",'MVN-Prozesse'!F200))</f>
        <v>#VALUE!</v>
      </c>
      <c r="K190" s="100" t="e">
        <f t="shared" si="11"/>
        <v>#VALUE!</v>
      </c>
    </row>
    <row r="191" spans="1:11" x14ac:dyDescent="0.2">
      <c r="A191" s="99" t="e">
        <f>IF(Ermittlung_Pauschale_Prozesse!F191=0,"",IFERROR(VLOOKUP('MVN-Prozesse'!$K$5,Matrix_Intervention,4,FALSE),"?"))</f>
        <v>#VALUE!</v>
      </c>
      <c r="B191" s="100" t="e">
        <f t="shared" si="10"/>
        <v>#VALUE!</v>
      </c>
      <c r="C191" s="99" t="e">
        <f>IF(A191="","",CONCATENATE('MVN-Prozesse'!C201," / MKP-PB"," / ",'MVN-Prozesse'!$D$7," / ",RIGHT('MVN-Prozesse'!$F$7,2)," / ",ROW()-1))</f>
        <v>#VALUE!</v>
      </c>
      <c r="D191" s="101" t="e">
        <f t="shared" si="8"/>
        <v>#VALUE!</v>
      </c>
      <c r="E191" s="101" t="e">
        <f t="shared" si="9"/>
        <v>#VALUE!</v>
      </c>
      <c r="F191" s="100" t="e">
        <f>IF(A191="","",VLOOKUP('MVN-Prozesse'!$K$5,Matrix_Intervention,7,FALSE))</f>
        <v>#VALUE!</v>
      </c>
      <c r="G191" s="99" t="e">
        <f>IF(A191="","",CONCATENATE(Ermittlung_Pauschale_Prozesse!C191,"  x  ","Beratungskontakte in Prozessen", " a ",VLOOKUP('MVN-Einmal'!$K$5,Matrix_Intervention,2,FALSE),",00€"))</f>
        <v>#VALUE!</v>
      </c>
      <c r="H191" s="135" t="e">
        <f>IF(A191="","",Ermittlung_Pauschale_Prozesse!F191)</f>
        <v>#VALUE!</v>
      </c>
      <c r="I191" s="135" t="e">
        <f>IF(A191="","",Ermittlung_Pauschale_Prozesse!F191)</f>
        <v>#VALUE!</v>
      </c>
      <c r="J191" s="100" t="e">
        <f>IF(A191="","",IF('MVN-Prozesse'!F201="","",'MVN-Prozesse'!F201))</f>
        <v>#VALUE!</v>
      </c>
      <c r="K191" s="100" t="e">
        <f t="shared" si="11"/>
        <v>#VALUE!</v>
      </c>
    </row>
    <row r="192" spans="1:11" x14ac:dyDescent="0.2">
      <c r="A192" s="99" t="e">
        <f>IF(Ermittlung_Pauschale_Prozesse!F192=0,"",IFERROR(VLOOKUP('MVN-Prozesse'!$K$5,Matrix_Intervention,4,FALSE),"?"))</f>
        <v>#VALUE!</v>
      </c>
      <c r="B192" s="100" t="e">
        <f t="shared" si="10"/>
        <v>#VALUE!</v>
      </c>
      <c r="C192" s="99" t="e">
        <f>IF(A192="","",CONCATENATE('MVN-Prozesse'!C202," / MKP-PB"," / ",'MVN-Prozesse'!$D$7," / ",RIGHT('MVN-Prozesse'!$F$7,2)," / ",ROW()-1))</f>
        <v>#VALUE!</v>
      </c>
      <c r="D192" s="101" t="e">
        <f t="shared" si="8"/>
        <v>#VALUE!</v>
      </c>
      <c r="E192" s="101" t="e">
        <f t="shared" si="9"/>
        <v>#VALUE!</v>
      </c>
      <c r="F192" s="100" t="e">
        <f>IF(A192="","",VLOOKUP('MVN-Prozesse'!$K$5,Matrix_Intervention,7,FALSE))</f>
        <v>#VALUE!</v>
      </c>
      <c r="G192" s="99" t="e">
        <f>IF(A192="","",CONCATENATE(Ermittlung_Pauschale_Prozesse!C192,"  x  ","Beratungskontakte in Prozessen", " a ",VLOOKUP('MVN-Einmal'!$K$5,Matrix_Intervention,2,FALSE),",00€"))</f>
        <v>#VALUE!</v>
      </c>
      <c r="H192" s="135" t="e">
        <f>IF(A192="","",Ermittlung_Pauschale_Prozesse!F192)</f>
        <v>#VALUE!</v>
      </c>
      <c r="I192" s="135" t="e">
        <f>IF(A192="","",Ermittlung_Pauschale_Prozesse!F192)</f>
        <v>#VALUE!</v>
      </c>
      <c r="J192" s="100" t="e">
        <f>IF(A192="","",IF('MVN-Prozesse'!F202="","",'MVN-Prozesse'!F202))</f>
        <v>#VALUE!</v>
      </c>
      <c r="K192" s="100" t="e">
        <f t="shared" si="11"/>
        <v>#VALUE!</v>
      </c>
    </row>
    <row r="193" spans="1:11" x14ac:dyDescent="0.2">
      <c r="A193" s="99" t="e">
        <f>IF(Ermittlung_Pauschale_Prozesse!F193=0,"",IFERROR(VLOOKUP('MVN-Prozesse'!$K$5,Matrix_Intervention,4,FALSE),"?"))</f>
        <v>#VALUE!</v>
      </c>
      <c r="B193" s="100" t="e">
        <f t="shared" si="10"/>
        <v>#VALUE!</v>
      </c>
      <c r="C193" s="99" t="e">
        <f>IF(A193="","",CONCATENATE('MVN-Prozesse'!C203," / MKP-PB"," / ",'MVN-Prozesse'!$D$7," / ",RIGHT('MVN-Prozesse'!$F$7,2)," / ",ROW()-1))</f>
        <v>#VALUE!</v>
      </c>
      <c r="D193" s="101" t="e">
        <f t="shared" si="8"/>
        <v>#VALUE!</v>
      </c>
      <c r="E193" s="101" t="e">
        <f t="shared" si="9"/>
        <v>#VALUE!</v>
      </c>
      <c r="F193" s="100" t="e">
        <f>IF(A193="","",VLOOKUP('MVN-Prozesse'!$K$5,Matrix_Intervention,7,FALSE))</f>
        <v>#VALUE!</v>
      </c>
      <c r="G193" s="99" t="e">
        <f>IF(A193="","",CONCATENATE(Ermittlung_Pauschale_Prozesse!C193,"  x  ","Beratungskontakte in Prozessen", " a ",VLOOKUP('MVN-Einmal'!$K$5,Matrix_Intervention,2,FALSE),",00€"))</f>
        <v>#VALUE!</v>
      </c>
      <c r="H193" s="135" t="e">
        <f>IF(A193="","",Ermittlung_Pauschale_Prozesse!F193)</f>
        <v>#VALUE!</v>
      </c>
      <c r="I193" s="135" t="e">
        <f>IF(A193="","",Ermittlung_Pauschale_Prozesse!F193)</f>
        <v>#VALUE!</v>
      </c>
      <c r="J193" s="100" t="e">
        <f>IF(A193="","",IF('MVN-Prozesse'!F203="","",'MVN-Prozesse'!F203))</f>
        <v>#VALUE!</v>
      </c>
      <c r="K193" s="100" t="e">
        <f t="shared" si="11"/>
        <v>#VALUE!</v>
      </c>
    </row>
    <row r="194" spans="1:11" x14ac:dyDescent="0.2">
      <c r="A194" s="99" t="e">
        <f>IF(Ermittlung_Pauschale_Prozesse!F194=0,"",IFERROR(VLOOKUP('MVN-Prozesse'!$K$5,Matrix_Intervention,4,FALSE),"?"))</f>
        <v>#VALUE!</v>
      </c>
      <c r="B194" s="100" t="e">
        <f t="shared" si="10"/>
        <v>#VALUE!</v>
      </c>
      <c r="C194" s="99" t="e">
        <f>IF(A194="","",CONCATENATE('MVN-Prozesse'!C204," / MKP-PB"," / ",'MVN-Prozesse'!$D$7," / ",RIGHT('MVN-Prozesse'!$F$7,2)," / ",ROW()-1))</f>
        <v>#VALUE!</v>
      </c>
      <c r="D194" s="101" t="e">
        <f t="shared" ref="D194:D201" si="12">IF(A194="","",Monatsende)</f>
        <v>#VALUE!</v>
      </c>
      <c r="E194" s="101" t="e">
        <f t="shared" ref="E194:E201" si="13">IF(A194="","",Monatsende)</f>
        <v>#VALUE!</v>
      </c>
      <c r="F194" s="100" t="e">
        <f>IF(A194="","",VLOOKUP('MVN-Prozesse'!$K$5,Matrix_Intervention,7,FALSE))</f>
        <v>#VALUE!</v>
      </c>
      <c r="G194" s="99" t="e">
        <f>IF(A194="","",CONCATENATE(Ermittlung_Pauschale_Prozesse!C194,"  x  ","Beratungskontakte in Prozessen", " a ",VLOOKUP('MVN-Einmal'!$K$5,Matrix_Intervention,2,FALSE),",00€"))</f>
        <v>#VALUE!</v>
      </c>
      <c r="H194" s="135" t="e">
        <f>IF(A194="","",Ermittlung_Pauschale_Prozesse!F194)</f>
        <v>#VALUE!</v>
      </c>
      <c r="I194" s="135" t="e">
        <f>IF(A194="","",Ermittlung_Pauschale_Prozesse!F194)</f>
        <v>#VALUE!</v>
      </c>
      <c r="J194" s="100" t="e">
        <f>IF(A194="","",IF('MVN-Prozesse'!F204="","",'MVN-Prozesse'!F204))</f>
        <v>#VALUE!</v>
      </c>
      <c r="K194" s="100" t="e">
        <f t="shared" si="11"/>
        <v>#VALUE!</v>
      </c>
    </row>
    <row r="195" spans="1:11" x14ac:dyDescent="0.2">
      <c r="A195" s="99" t="e">
        <f>IF(Ermittlung_Pauschale_Prozesse!F195=0,"",IFERROR(VLOOKUP('MVN-Prozesse'!$K$5,Matrix_Intervention,4,FALSE),"?"))</f>
        <v>#VALUE!</v>
      </c>
      <c r="B195" s="100" t="e">
        <f t="shared" ref="B195:B201" si="14">IF(A195="","","ZE")</f>
        <v>#VALUE!</v>
      </c>
      <c r="C195" s="99" t="e">
        <f>IF(A195="","",CONCATENATE('MVN-Prozesse'!C205," / MKP-PB"," / ",'MVN-Prozesse'!$D$7," / ",RIGHT('MVN-Prozesse'!$F$7,2)," / ",ROW()-1))</f>
        <v>#VALUE!</v>
      </c>
      <c r="D195" s="101" t="e">
        <f t="shared" si="12"/>
        <v>#VALUE!</v>
      </c>
      <c r="E195" s="101" t="e">
        <f t="shared" si="13"/>
        <v>#VALUE!</v>
      </c>
      <c r="F195" s="100" t="e">
        <f>IF(A195="","",VLOOKUP('MVN-Prozesse'!$K$5,Matrix_Intervention,7,FALSE))</f>
        <v>#VALUE!</v>
      </c>
      <c r="G195" s="99" t="e">
        <f>IF(A195="","",CONCATENATE(Ermittlung_Pauschale_Prozesse!C195,"  x  ","Beratungskontakte in Prozessen", " a ",VLOOKUP('MVN-Einmal'!$K$5,Matrix_Intervention,2,FALSE),",00€"))</f>
        <v>#VALUE!</v>
      </c>
      <c r="H195" s="135" t="e">
        <f>IF(A195="","",Ermittlung_Pauschale_Prozesse!F195)</f>
        <v>#VALUE!</v>
      </c>
      <c r="I195" s="135" t="e">
        <f>IF(A195="","",Ermittlung_Pauschale_Prozesse!F195)</f>
        <v>#VALUE!</v>
      </c>
      <c r="J195" s="100" t="e">
        <f>IF(A195="","",IF('MVN-Prozesse'!F205="","",'MVN-Prozesse'!F205))</f>
        <v>#VALUE!</v>
      </c>
      <c r="K195" s="100" t="e">
        <f t="shared" ref="K195:K201" si="15">IF(A195="","","0")</f>
        <v>#VALUE!</v>
      </c>
    </row>
    <row r="196" spans="1:11" x14ac:dyDescent="0.2">
      <c r="A196" s="99" t="e">
        <f>IF(Ermittlung_Pauschale_Prozesse!F196=0,"",IFERROR(VLOOKUP('MVN-Prozesse'!$K$5,Matrix_Intervention,4,FALSE),"?"))</f>
        <v>#VALUE!</v>
      </c>
      <c r="B196" s="100" t="e">
        <f t="shared" si="14"/>
        <v>#VALUE!</v>
      </c>
      <c r="C196" s="99" t="e">
        <f>IF(A196="","",CONCATENATE('MVN-Prozesse'!C206," / MKP-PB"," / ",'MVN-Prozesse'!$D$7," / ",RIGHT('MVN-Prozesse'!$F$7,2)," / ",ROW()-1))</f>
        <v>#VALUE!</v>
      </c>
      <c r="D196" s="101" t="e">
        <f t="shared" si="12"/>
        <v>#VALUE!</v>
      </c>
      <c r="E196" s="101" t="e">
        <f t="shared" si="13"/>
        <v>#VALUE!</v>
      </c>
      <c r="F196" s="100" t="e">
        <f>IF(A196="","",VLOOKUP('MVN-Prozesse'!$K$5,Matrix_Intervention,7,FALSE))</f>
        <v>#VALUE!</v>
      </c>
      <c r="G196" s="99" t="e">
        <f>IF(A196="","",CONCATENATE(Ermittlung_Pauschale_Prozesse!C196,"  x  ","Beratungskontakte in Prozessen", " a ",VLOOKUP('MVN-Einmal'!$K$5,Matrix_Intervention,2,FALSE),",00€"))</f>
        <v>#VALUE!</v>
      </c>
      <c r="H196" s="135" t="e">
        <f>IF(A196="","",Ermittlung_Pauschale_Prozesse!F196)</f>
        <v>#VALUE!</v>
      </c>
      <c r="I196" s="135" t="e">
        <f>IF(A196="","",Ermittlung_Pauschale_Prozesse!F196)</f>
        <v>#VALUE!</v>
      </c>
      <c r="J196" s="100" t="e">
        <f>IF(A196="","",IF('MVN-Prozesse'!F206="","",'MVN-Prozesse'!F206))</f>
        <v>#VALUE!</v>
      </c>
      <c r="K196" s="100" t="e">
        <f t="shared" si="15"/>
        <v>#VALUE!</v>
      </c>
    </row>
    <row r="197" spans="1:11" x14ac:dyDescent="0.2">
      <c r="A197" s="99" t="e">
        <f>IF(Ermittlung_Pauschale_Prozesse!F197=0,"",IFERROR(VLOOKUP('MVN-Prozesse'!$K$5,Matrix_Intervention,4,FALSE),"?"))</f>
        <v>#VALUE!</v>
      </c>
      <c r="B197" s="100" t="e">
        <f t="shared" si="14"/>
        <v>#VALUE!</v>
      </c>
      <c r="C197" s="99" t="e">
        <f>IF(A197="","",CONCATENATE('MVN-Prozesse'!C207," / MKP-PB"," / ",'MVN-Prozesse'!$D$7," / ",RIGHT('MVN-Prozesse'!$F$7,2)," / ",ROW()-1))</f>
        <v>#VALUE!</v>
      </c>
      <c r="D197" s="101" t="e">
        <f t="shared" si="12"/>
        <v>#VALUE!</v>
      </c>
      <c r="E197" s="101" t="e">
        <f t="shared" si="13"/>
        <v>#VALUE!</v>
      </c>
      <c r="F197" s="100" t="e">
        <f>IF(A197="","",VLOOKUP('MVN-Prozesse'!$K$5,Matrix_Intervention,7,FALSE))</f>
        <v>#VALUE!</v>
      </c>
      <c r="G197" s="99" t="e">
        <f>IF(A197="","",CONCATENATE(Ermittlung_Pauschale_Prozesse!C197,"  x  ","Beratungskontakte in Prozessen", " a ",VLOOKUP('MVN-Einmal'!$K$5,Matrix_Intervention,2,FALSE),",00€"))</f>
        <v>#VALUE!</v>
      </c>
      <c r="H197" s="135" t="e">
        <f>IF(A197="","",Ermittlung_Pauschale_Prozesse!F197)</f>
        <v>#VALUE!</v>
      </c>
      <c r="I197" s="135" t="e">
        <f>IF(A197="","",Ermittlung_Pauschale_Prozesse!F197)</f>
        <v>#VALUE!</v>
      </c>
      <c r="J197" s="100" t="e">
        <f>IF(A197="","",IF('MVN-Prozesse'!F207="","",'MVN-Prozesse'!F207))</f>
        <v>#VALUE!</v>
      </c>
      <c r="K197" s="100" t="e">
        <f t="shared" si="15"/>
        <v>#VALUE!</v>
      </c>
    </row>
    <row r="198" spans="1:11" x14ac:dyDescent="0.2">
      <c r="A198" s="99" t="e">
        <f>IF(Ermittlung_Pauschale_Prozesse!F198=0,"",IFERROR(VLOOKUP('MVN-Prozesse'!$K$5,Matrix_Intervention,4,FALSE),"?"))</f>
        <v>#VALUE!</v>
      </c>
      <c r="B198" s="100" t="e">
        <f t="shared" si="14"/>
        <v>#VALUE!</v>
      </c>
      <c r="C198" s="99" t="e">
        <f>IF(A198="","",CONCATENATE('MVN-Prozesse'!C208," / MKP-PB"," / ",'MVN-Prozesse'!$D$7," / ",RIGHT('MVN-Prozesse'!$F$7,2)," / ",ROW()-1))</f>
        <v>#VALUE!</v>
      </c>
      <c r="D198" s="101" t="e">
        <f t="shared" si="12"/>
        <v>#VALUE!</v>
      </c>
      <c r="E198" s="101" t="e">
        <f t="shared" si="13"/>
        <v>#VALUE!</v>
      </c>
      <c r="F198" s="100" t="e">
        <f>IF(A198="","",VLOOKUP('MVN-Prozesse'!$K$5,Matrix_Intervention,7,FALSE))</f>
        <v>#VALUE!</v>
      </c>
      <c r="G198" s="99" t="e">
        <f>IF(A198="","",CONCATENATE(Ermittlung_Pauschale_Prozesse!C198,"  x  ","Beratungskontakte in Prozessen", " a ",VLOOKUP('MVN-Einmal'!$K$5,Matrix_Intervention,2,FALSE),",00€"))</f>
        <v>#VALUE!</v>
      </c>
      <c r="H198" s="135" t="e">
        <f>IF(A198="","",Ermittlung_Pauschale_Prozesse!F198)</f>
        <v>#VALUE!</v>
      </c>
      <c r="I198" s="135" t="e">
        <f>IF(A198="","",Ermittlung_Pauschale_Prozesse!F198)</f>
        <v>#VALUE!</v>
      </c>
      <c r="J198" s="100" t="e">
        <f>IF(A198="","",IF('MVN-Prozesse'!F208="","",'MVN-Prozesse'!F208))</f>
        <v>#VALUE!</v>
      </c>
      <c r="K198" s="100" t="e">
        <f t="shared" si="15"/>
        <v>#VALUE!</v>
      </c>
    </row>
    <row r="199" spans="1:11" x14ac:dyDescent="0.2">
      <c r="A199" s="99" t="e">
        <f>IF(Ermittlung_Pauschale_Prozesse!F199=0,"",IFERROR(VLOOKUP('MVN-Prozesse'!$K$5,Matrix_Intervention,4,FALSE),"?"))</f>
        <v>#VALUE!</v>
      </c>
      <c r="B199" s="100" t="e">
        <f t="shared" si="14"/>
        <v>#VALUE!</v>
      </c>
      <c r="C199" s="99" t="e">
        <f>IF(A199="","",CONCATENATE('MVN-Prozesse'!C209," / MKP-PB"," / ",'MVN-Prozesse'!$D$7," / ",RIGHT('MVN-Prozesse'!$F$7,2)," / ",ROW()-1))</f>
        <v>#VALUE!</v>
      </c>
      <c r="D199" s="101" t="e">
        <f t="shared" si="12"/>
        <v>#VALUE!</v>
      </c>
      <c r="E199" s="101" t="e">
        <f t="shared" si="13"/>
        <v>#VALUE!</v>
      </c>
      <c r="F199" s="100" t="e">
        <f>IF(A199="","",VLOOKUP('MVN-Prozesse'!$K$5,Matrix_Intervention,7,FALSE))</f>
        <v>#VALUE!</v>
      </c>
      <c r="G199" s="99" t="e">
        <f>IF(A199="","",CONCATENATE(Ermittlung_Pauschale_Prozesse!C199,"  x  ","Beratungskontakte in Prozessen", " a ",VLOOKUP('MVN-Einmal'!$K$5,Matrix_Intervention,2,FALSE),",00€"))</f>
        <v>#VALUE!</v>
      </c>
      <c r="H199" s="135" t="e">
        <f>IF(A199="","",Ermittlung_Pauschale_Prozesse!F199)</f>
        <v>#VALUE!</v>
      </c>
      <c r="I199" s="135" t="e">
        <f>IF(A199="","",Ermittlung_Pauschale_Prozesse!F199)</f>
        <v>#VALUE!</v>
      </c>
      <c r="J199" s="100" t="e">
        <f>IF(A199="","",IF('MVN-Prozesse'!F209="","",'MVN-Prozesse'!F209))</f>
        <v>#VALUE!</v>
      </c>
      <c r="K199" s="100" t="e">
        <f t="shared" si="15"/>
        <v>#VALUE!</v>
      </c>
    </row>
    <row r="200" spans="1:11" x14ac:dyDescent="0.2">
      <c r="A200" s="99" t="e">
        <f>IF(Ermittlung_Pauschale_Prozesse!F200=0,"",IFERROR(VLOOKUP('MVN-Prozesse'!$K$5,Matrix_Intervention,4,FALSE),"?"))</f>
        <v>#VALUE!</v>
      </c>
      <c r="B200" s="100" t="e">
        <f t="shared" si="14"/>
        <v>#VALUE!</v>
      </c>
      <c r="C200" s="99" t="e">
        <f>IF(A200="","",CONCATENATE('MVN-Prozesse'!C210," / MKP-PB"," / ",'MVN-Prozesse'!$D$7," / ",RIGHT('MVN-Prozesse'!$F$7,2)," / ",ROW()-1))</f>
        <v>#VALUE!</v>
      </c>
      <c r="D200" s="101" t="e">
        <f t="shared" si="12"/>
        <v>#VALUE!</v>
      </c>
      <c r="E200" s="101" t="e">
        <f t="shared" si="13"/>
        <v>#VALUE!</v>
      </c>
      <c r="F200" s="100" t="e">
        <f>IF(A200="","",VLOOKUP('MVN-Prozesse'!$K$5,Matrix_Intervention,7,FALSE))</f>
        <v>#VALUE!</v>
      </c>
      <c r="G200" s="99" t="e">
        <f>IF(A200="","",CONCATENATE(Ermittlung_Pauschale_Prozesse!C200,"  x  ","Beratungskontakte in Prozessen", " a ",VLOOKUP('MVN-Einmal'!$K$5,Matrix_Intervention,2,FALSE),",00€"))</f>
        <v>#VALUE!</v>
      </c>
      <c r="H200" s="135" t="e">
        <f>IF(A200="","",Ermittlung_Pauschale_Prozesse!F200)</f>
        <v>#VALUE!</v>
      </c>
      <c r="I200" s="135" t="e">
        <f>IF(A200="","",Ermittlung_Pauschale_Prozesse!F200)</f>
        <v>#VALUE!</v>
      </c>
      <c r="J200" s="100" t="e">
        <f>IF(A200="","",IF('MVN-Prozesse'!F210="","",'MVN-Prozesse'!F210))</f>
        <v>#VALUE!</v>
      </c>
      <c r="K200" s="100" t="e">
        <f t="shared" si="15"/>
        <v>#VALUE!</v>
      </c>
    </row>
    <row r="201" spans="1:11" x14ac:dyDescent="0.2">
      <c r="A201" s="99" t="e">
        <f>IF(Ermittlung_Pauschale_Prozesse!F201=0,"",IFERROR(VLOOKUP('MVN-Prozesse'!$K$5,Matrix_Intervention,4,FALSE),"?"))</f>
        <v>#VALUE!</v>
      </c>
      <c r="B201" s="100" t="e">
        <f t="shared" si="14"/>
        <v>#VALUE!</v>
      </c>
      <c r="C201" s="99" t="e">
        <f>IF(A201="","",CONCATENATE('MVN-Prozesse'!C211," / MKP-PB"," / ",'MVN-Prozesse'!$D$7," / ",RIGHT('MVN-Prozesse'!$F$7,2)," / ",ROW()-1))</f>
        <v>#VALUE!</v>
      </c>
      <c r="D201" s="101" t="e">
        <f t="shared" si="12"/>
        <v>#VALUE!</v>
      </c>
      <c r="E201" s="101" t="e">
        <f t="shared" si="13"/>
        <v>#VALUE!</v>
      </c>
      <c r="F201" s="100" t="e">
        <f>IF(A201="","",VLOOKUP('MVN-Prozesse'!$K$5,Matrix_Intervention,7,FALSE))</f>
        <v>#VALUE!</v>
      </c>
      <c r="G201" s="99" t="e">
        <f>IF(A201="","",CONCATENATE(Ermittlung_Pauschale_Prozesse!C201,"  x  ","Beratungskontakte in Prozessen", " a ",VLOOKUP('MVN-Einmal'!$K$5,Matrix_Intervention,2,FALSE),",00€"))</f>
        <v>#VALUE!</v>
      </c>
      <c r="H201" s="135" t="e">
        <f>IF(A201="","",Ermittlung_Pauschale_Prozesse!F201)</f>
        <v>#VALUE!</v>
      </c>
      <c r="I201" s="135" t="e">
        <f>IF(A201="","",Ermittlung_Pauschale_Prozesse!F201)</f>
        <v>#VALUE!</v>
      </c>
      <c r="J201" s="100" t="e">
        <f>IF(A201="","",IF('MVN-Prozesse'!F211="","",'MVN-Prozesse'!F211))</f>
        <v>#VALUE!</v>
      </c>
      <c r="K201" s="100" t="e">
        <f t="shared" si="15"/>
        <v>#VALUE!</v>
      </c>
    </row>
  </sheetData>
  <sheetProtection formatRows="0"/>
  <dataConsolidate/>
  <conditionalFormatting sqref="A2:A201">
    <cfRule type="containsText" dxfId="3" priority="1" operator="containsText" text="C">
      <formula>NOT(ISERROR(SEARCH("C",A2)))</formula>
    </cfRule>
    <cfRule type="containsText" dxfId="2" priority="2" operator="containsText" text="B">
      <formula>NOT(ISERROR(SEARCH("B",A2)))</formula>
    </cfRule>
  </conditionalFormatting>
  <pageMargins left="0.70866141732283472" right="0.70866141732283472" top="0.78740157480314965" bottom="0.78740157480314965" header="0.31496062992125984" footer="0.31496062992125984"/>
  <pageSetup paperSize="9" scale="50" fitToHeight="0" orientation="landscape" r:id="rId1"/>
  <headerFooter>
    <oddFooter>&amp;L&amp;F - &amp;A&amp;CESF_Monats_VN_Beratung_V2_1_181218&amp;R&amp;P</oddFooter>
  </headerFooter>
  <rowBreaks count="1" manualBreakCount="1">
    <brk id="133" max="10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51"/>
  <sheetViews>
    <sheetView topLeftCell="A114" zoomScale="90" zoomScaleNormal="90" zoomScalePageLayoutView="80" workbookViewId="0">
      <selection activeCell="I82" sqref="I82"/>
    </sheetView>
  </sheetViews>
  <sheetFormatPr baseColWidth="10" defaultRowHeight="14.25" x14ac:dyDescent="0.2"/>
  <cols>
    <col min="1" max="1" width="18.5703125" style="105" customWidth="1"/>
    <col min="2" max="2" width="11" style="102" bestFit="1" customWidth="1"/>
    <col min="3" max="3" width="17.28515625" style="98" bestFit="1" customWidth="1"/>
    <col min="4" max="4" width="13.42578125" style="104" bestFit="1" customWidth="1"/>
    <col min="5" max="5" width="22.28515625" style="104" customWidth="1"/>
    <col min="6" max="6" width="25.5703125" style="104" customWidth="1"/>
    <col min="7" max="7" width="30.85546875" style="103" bestFit="1" customWidth="1"/>
    <col min="8" max="8" width="23" style="136" customWidth="1"/>
    <col min="9" max="9" width="21" style="137" customWidth="1"/>
    <col min="10" max="10" width="17.85546875" style="106" bestFit="1" customWidth="1"/>
    <col min="11" max="11" width="19.42578125" style="98" bestFit="1" customWidth="1"/>
    <col min="12" max="13" width="15.7109375" style="98" customWidth="1"/>
    <col min="14" max="16384" width="11.42578125" style="98"/>
  </cols>
  <sheetData>
    <row r="1" spans="1:11" ht="30.75" thickBot="1" x14ac:dyDescent="0.25">
      <c r="A1" s="94" t="s">
        <v>30</v>
      </c>
      <c r="B1" s="95" t="s">
        <v>32</v>
      </c>
      <c r="C1" s="95" t="s">
        <v>33</v>
      </c>
      <c r="D1" s="96" t="s">
        <v>34</v>
      </c>
      <c r="E1" s="96" t="s">
        <v>35</v>
      </c>
      <c r="F1" s="95" t="s">
        <v>36</v>
      </c>
      <c r="G1" s="114" t="s">
        <v>37</v>
      </c>
      <c r="H1" s="134" t="s">
        <v>38</v>
      </c>
      <c r="I1" s="134" t="s">
        <v>39</v>
      </c>
      <c r="J1" s="95" t="s">
        <v>40</v>
      </c>
      <c r="K1" s="97" t="s">
        <v>41</v>
      </c>
    </row>
    <row r="2" spans="1:11" s="102" customFormat="1" ht="24" customHeight="1" x14ac:dyDescent="0.2">
      <c r="A2" s="99" t="str">
        <f>IF(Ermittlung_Pauschale_B_Akten!F2="","",IFERROR(VLOOKUP('MVN-B_Akten'!$K$5,Matrix_Intervention,4,FALSE),"?"))</f>
        <v/>
      </c>
      <c r="B2" s="100" t="str">
        <f>IF(A2="","","ZE")</f>
        <v/>
      </c>
      <c r="C2" s="100" t="str">
        <f>IF(A2="","",'MVN-B_Akten'!C12)</f>
        <v/>
      </c>
      <c r="D2" s="101" t="str">
        <f>IF('MVN-B_Akten'!D12="","",'MVN-B_Akten'!D12)</f>
        <v/>
      </c>
      <c r="E2" s="101" t="str">
        <f t="shared" ref="E2:E65" si="0">IF(A2="","",Monatsende)</f>
        <v/>
      </c>
      <c r="F2" s="100" t="str">
        <f>IF(A2="","",VLOOKUP('MVN-Prozesse'!$K$5,Matrix_Intervention,7,FALSE))</f>
        <v/>
      </c>
      <c r="G2" s="99" t="str">
        <f>IF(A2="","",CONCATENATE(Ermittlung_Pauschale_B_Akten!C2,"  x  ","Beratungsakte", " a ",VLOOKUP('MVN-B_Akten'!$K$5,Matrix_Intervention,2,FALSE),",00€"))</f>
        <v/>
      </c>
      <c r="H2" s="135" t="str">
        <f>IF(A2="","",Ermittlung_Pauschale_B_Akten!F2)</f>
        <v/>
      </c>
      <c r="I2" s="135" t="str">
        <f>IF(A2="","",Ermittlung_Pauschale_B_Akten!F2)</f>
        <v/>
      </c>
      <c r="J2" s="100" t="str">
        <f>IF(A2="","",IF('MVN-B_Akten'!F12="","",'MVN-B_Akten'!F12))</f>
        <v/>
      </c>
      <c r="K2" s="100" t="str">
        <f>IF(A2="","","0")</f>
        <v/>
      </c>
    </row>
    <row r="3" spans="1:11" x14ac:dyDescent="0.2">
      <c r="A3" s="99" t="str">
        <f>IF(Ermittlung_Pauschale_B_Akten!F3="","",IFERROR(VLOOKUP('MVN-B_Akten'!$K$5,Matrix_Intervention,4,FALSE),"?"))</f>
        <v/>
      </c>
      <c r="B3" s="100" t="str">
        <f t="shared" ref="B3:B66" si="1">IF(A3="","","ZE")</f>
        <v/>
      </c>
      <c r="C3" s="100" t="str">
        <f>IF(A3="","",'MVN-B_Akten'!C13)</f>
        <v/>
      </c>
      <c r="D3" s="101" t="str">
        <f>IF('MVN-B_Akten'!D13="","",'MVN-B_Akten'!D13)</f>
        <v/>
      </c>
      <c r="E3" s="101" t="str">
        <f t="shared" si="0"/>
        <v/>
      </c>
      <c r="F3" s="100" t="str">
        <f>IF(A3="","",VLOOKUP('MVN-Prozesse'!$K$5,Matrix_Intervention,7,FALSE))</f>
        <v/>
      </c>
      <c r="G3" s="99" t="str">
        <f>IF(A3="","",CONCATENATE(Ermittlung_Pauschale_B_Akten!C3,"  x  ","Beratungsakte", " a ",VLOOKUP('MVN-B_Akten'!$K$5,Matrix_Intervention,2,FALSE),",00€"))</f>
        <v/>
      </c>
      <c r="H3" s="135" t="str">
        <f>IF(A3="","",Ermittlung_Pauschale_B_Akten!F3)</f>
        <v/>
      </c>
      <c r="I3" s="135" t="str">
        <f>IF(A3="","",Ermittlung_Pauschale_B_Akten!F3)</f>
        <v/>
      </c>
      <c r="J3" s="100" t="str">
        <f>IF(A3="","",IF('MVN-B_Akten'!F13="","",'MVN-B_Akten'!F13))</f>
        <v/>
      </c>
      <c r="K3" s="100" t="str">
        <f t="shared" ref="K3:K66" si="2">IF(A3="","","0")</f>
        <v/>
      </c>
    </row>
    <row r="4" spans="1:11" x14ac:dyDescent="0.2">
      <c r="A4" s="99" t="str">
        <f>IF(Ermittlung_Pauschale_B_Akten!F4="","",IFERROR(VLOOKUP('MVN-B_Akten'!$K$5,Matrix_Intervention,4,FALSE),"?"))</f>
        <v/>
      </c>
      <c r="B4" s="100" t="str">
        <f t="shared" si="1"/>
        <v/>
      </c>
      <c r="C4" s="100" t="str">
        <f>IF(A4="","",'MVN-B_Akten'!C14)</f>
        <v/>
      </c>
      <c r="D4" s="101" t="str">
        <f>IF('MVN-B_Akten'!D14="","",'MVN-B_Akten'!D14)</f>
        <v/>
      </c>
      <c r="E4" s="101" t="str">
        <f t="shared" si="0"/>
        <v/>
      </c>
      <c r="F4" s="100" t="str">
        <f>IF(A4="","",VLOOKUP('MVN-Prozesse'!$K$5,Matrix_Intervention,7,FALSE))</f>
        <v/>
      </c>
      <c r="G4" s="99" t="str">
        <f>IF(A4="","",CONCATENATE(Ermittlung_Pauschale_B_Akten!C4,"  x  ","Beratungsakte", " a ",VLOOKUP('MVN-B_Akten'!$K$5,Matrix_Intervention,2,FALSE),",00€"))</f>
        <v/>
      </c>
      <c r="H4" s="135" t="str">
        <f>IF(A4="","",Ermittlung_Pauschale_B_Akten!F4)</f>
        <v/>
      </c>
      <c r="I4" s="135" t="str">
        <f>IF(A4="","",Ermittlung_Pauschale_B_Akten!F4)</f>
        <v/>
      </c>
      <c r="J4" s="100" t="str">
        <f>IF(A4="","",IF('MVN-B_Akten'!F14="","",'MVN-B_Akten'!F14))</f>
        <v/>
      </c>
      <c r="K4" s="100" t="str">
        <f t="shared" si="2"/>
        <v/>
      </c>
    </row>
    <row r="5" spans="1:11" x14ac:dyDescent="0.2">
      <c r="A5" s="99" t="str">
        <f>IF(Ermittlung_Pauschale_B_Akten!F5="","",IFERROR(VLOOKUP('MVN-B_Akten'!$K$5,Matrix_Intervention,4,FALSE),"?"))</f>
        <v/>
      </c>
      <c r="B5" s="100" t="str">
        <f t="shared" si="1"/>
        <v/>
      </c>
      <c r="C5" s="100" t="str">
        <f>IF(A5="","",'MVN-B_Akten'!C15)</f>
        <v/>
      </c>
      <c r="D5" s="101" t="str">
        <f>IF('MVN-B_Akten'!D15="","",'MVN-B_Akten'!D15)</f>
        <v/>
      </c>
      <c r="E5" s="101" t="str">
        <f t="shared" si="0"/>
        <v/>
      </c>
      <c r="F5" s="100" t="str">
        <f>IF(A5="","",VLOOKUP('MVN-Prozesse'!$K$5,Matrix_Intervention,7,FALSE))</f>
        <v/>
      </c>
      <c r="G5" s="99" t="str">
        <f>IF(A5="","",CONCATENATE(Ermittlung_Pauschale_B_Akten!C5,"  x  ","Beratungsakte", " a ",VLOOKUP('MVN-B_Akten'!$K$5,Matrix_Intervention,2,FALSE),",00€"))</f>
        <v/>
      </c>
      <c r="H5" s="135" t="str">
        <f>IF(A5="","",Ermittlung_Pauschale_B_Akten!F5)</f>
        <v/>
      </c>
      <c r="I5" s="135" t="str">
        <f>IF(A5="","",Ermittlung_Pauschale_B_Akten!F5)</f>
        <v/>
      </c>
      <c r="J5" s="100" t="str">
        <f>IF(A5="","",IF('MVN-B_Akten'!F15="","",'MVN-B_Akten'!F15))</f>
        <v/>
      </c>
      <c r="K5" s="100" t="str">
        <f t="shared" si="2"/>
        <v/>
      </c>
    </row>
    <row r="6" spans="1:11" x14ac:dyDescent="0.2">
      <c r="A6" s="99" t="str">
        <f>IF(Ermittlung_Pauschale_B_Akten!F6="","",IFERROR(VLOOKUP('MVN-B_Akten'!$K$5,Matrix_Intervention,4,FALSE),"?"))</f>
        <v/>
      </c>
      <c r="B6" s="100" t="str">
        <f t="shared" si="1"/>
        <v/>
      </c>
      <c r="C6" s="100" t="str">
        <f>IF(A6="","",'MVN-B_Akten'!C16)</f>
        <v/>
      </c>
      <c r="D6" s="101" t="str">
        <f>IF('MVN-B_Akten'!D16="","",'MVN-B_Akten'!D16)</f>
        <v/>
      </c>
      <c r="E6" s="101" t="str">
        <f t="shared" si="0"/>
        <v/>
      </c>
      <c r="F6" s="100" t="str">
        <f>IF(A6="","",VLOOKUP('MVN-Prozesse'!$K$5,Matrix_Intervention,7,FALSE))</f>
        <v/>
      </c>
      <c r="G6" s="99" t="str">
        <f>IF(A6="","",CONCATENATE(Ermittlung_Pauschale_B_Akten!C6,"  x  ","Beratungsakte", " a ",VLOOKUP('MVN-B_Akten'!$K$5,Matrix_Intervention,2,FALSE),",00€"))</f>
        <v/>
      </c>
      <c r="H6" s="135" t="str">
        <f>IF(A6="","",Ermittlung_Pauschale_B_Akten!F6)</f>
        <v/>
      </c>
      <c r="I6" s="135" t="str">
        <f>IF(A6="","",Ermittlung_Pauschale_B_Akten!F6)</f>
        <v/>
      </c>
      <c r="J6" s="100" t="str">
        <f>IF(A6="","",IF('MVN-B_Akten'!F16="","",'MVN-B_Akten'!F16))</f>
        <v/>
      </c>
      <c r="K6" s="100" t="str">
        <f t="shared" si="2"/>
        <v/>
      </c>
    </row>
    <row r="7" spans="1:11" x14ac:dyDescent="0.2">
      <c r="A7" s="99" t="str">
        <f>IF(Ermittlung_Pauschale_B_Akten!F7="","",IFERROR(VLOOKUP('MVN-B_Akten'!$K$5,Matrix_Intervention,4,FALSE),"?"))</f>
        <v/>
      </c>
      <c r="B7" s="100" t="str">
        <f t="shared" si="1"/>
        <v/>
      </c>
      <c r="C7" s="100" t="str">
        <f>IF(A7="","",'MVN-B_Akten'!C17)</f>
        <v/>
      </c>
      <c r="D7" s="101" t="str">
        <f>IF('MVN-B_Akten'!D17="","",'MVN-B_Akten'!D17)</f>
        <v/>
      </c>
      <c r="E7" s="101" t="str">
        <f t="shared" si="0"/>
        <v/>
      </c>
      <c r="F7" s="100" t="str">
        <f>IF(A7="","",VLOOKUP('MVN-Prozesse'!$K$5,Matrix_Intervention,7,FALSE))</f>
        <v/>
      </c>
      <c r="G7" s="99" t="str">
        <f>IF(A7="","",CONCATENATE(Ermittlung_Pauschale_B_Akten!C7,"  x  ","Beratungsakte", " a ",VLOOKUP('MVN-B_Akten'!$K$5,Matrix_Intervention,2,FALSE),",00€"))</f>
        <v/>
      </c>
      <c r="H7" s="135" t="str">
        <f>IF(A7="","",Ermittlung_Pauschale_B_Akten!F7)</f>
        <v/>
      </c>
      <c r="I7" s="135" t="str">
        <f>IF(A7="","",Ermittlung_Pauschale_B_Akten!F7)</f>
        <v/>
      </c>
      <c r="J7" s="100" t="str">
        <f>IF(A7="","",IF('MVN-B_Akten'!F17="","",'MVN-B_Akten'!F17))</f>
        <v/>
      </c>
      <c r="K7" s="100" t="str">
        <f t="shared" si="2"/>
        <v/>
      </c>
    </row>
    <row r="8" spans="1:11" x14ac:dyDescent="0.2">
      <c r="A8" s="99" t="str">
        <f>IF(Ermittlung_Pauschale_B_Akten!F8="","",IFERROR(VLOOKUP('MVN-B_Akten'!$K$5,Matrix_Intervention,4,FALSE),"?"))</f>
        <v/>
      </c>
      <c r="B8" s="100" t="str">
        <f t="shared" si="1"/>
        <v/>
      </c>
      <c r="C8" s="100" t="str">
        <f>IF(A8="","",'MVN-B_Akten'!C18)</f>
        <v/>
      </c>
      <c r="D8" s="101" t="str">
        <f>IF('MVN-B_Akten'!D18="","",'MVN-B_Akten'!D18)</f>
        <v/>
      </c>
      <c r="E8" s="101" t="str">
        <f t="shared" si="0"/>
        <v/>
      </c>
      <c r="F8" s="100" t="str">
        <f>IF(A8="","",VLOOKUP('MVN-Prozesse'!$K$5,Matrix_Intervention,7,FALSE))</f>
        <v/>
      </c>
      <c r="G8" s="99" t="str">
        <f>IF(A8="","",CONCATENATE(Ermittlung_Pauschale_B_Akten!C8,"  x  ","Beratungsakte", " a ",VLOOKUP('MVN-B_Akten'!$K$5,Matrix_Intervention,2,FALSE),",00€"))</f>
        <v/>
      </c>
      <c r="H8" s="135" t="str">
        <f>IF(A8="","",Ermittlung_Pauschale_B_Akten!F8)</f>
        <v/>
      </c>
      <c r="I8" s="135" t="str">
        <f>IF(A8="","",Ermittlung_Pauschale_B_Akten!F8)</f>
        <v/>
      </c>
      <c r="J8" s="100" t="str">
        <f>IF(A8="","",IF('MVN-B_Akten'!F18="","",'MVN-B_Akten'!F18))</f>
        <v/>
      </c>
      <c r="K8" s="100" t="str">
        <f t="shared" si="2"/>
        <v/>
      </c>
    </row>
    <row r="9" spans="1:11" x14ac:dyDescent="0.2">
      <c r="A9" s="99" t="str">
        <f>IF(Ermittlung_Pauschale_B_Akten!F9="","",IFERROR(VLOOKUP('MVN-B_Akten'!$K$5,Matrix_Intervention,4,FALSE),"?"))</f>
        <v/>
      </c>
      <c r="B9" s="100" t="str">
        <f t="shared" si="1"/>
        <v/>
      </c>
      <c r="C9" s="100" t="str">
        <f>IF(A9="","",'MVN-B_Akten'!C19)</f>
        <v/>
      </c>
      <c r="D9" s="101" t="str">
        <f>IF('MVN-B_Akten'!D19="","",'MVN-B_Akten'!D19)</f>
        <v/>
      </c>
      <c r="E9" s="101" t="str">
        <f t="shared" si="0"/>
        <v/>
      </c>
      <c r="F9" s="100" t="str">
        <f>IF(A9="","",VLOOKUP('MVN-Prozesse'!$K$5,Matrix_Intervention,7,FALSE))</f>
        <v/>
      </c>
      <c r="G9" s="99" t="str">
        <f>IF(A9="","",CONCATENATE(Ermittlung_Pauschale_B_Akten!C9,"  x  ","Beratungsakte", " a ",VLOOKUP('MVN-B_Akten'!$K$5,Matrix_Intervention,2,FALSE),",00€"))</f>
        <v/>
      </c>
      <c r="H9" s="135" t="str">
        <f>IF(A9="","",Ermittlung_Pauschale_B_Akten!F9)</f>
        <v/>
      </c>
      <c r="I9" s="135" t="str">
        <f>IF(A9="","",Ermittlung_Pauschale_B_Akten!F9)</f>
        <v/>
      </c>
      <c r="J9" s="100" t="str">
        <f>IF(A9="","",IF('MVN-B_Akten'!F19="","",'MVN-B_Akten'!F19))</f>
        <v/>
      </c>
      <c r="K9" s="100" t="str">
        <f t="shared" si="2"/>
        <v/>
      </c>
    </row>
    <row r="10" spans="1:11" x14ac:dyDescent="0.2">
      <c r="A10" s="99" t="str">
        <f>IF(Ermittlung_Pauschale_B_Akten!F10="","",IFERROR(VLOOKUP('MVN-B_Akten'!$K$5,Matrix_Intervention,4,FALSE),"?"))</f>
        <v/>
      </c>
      <c r="B10" s="100" t="str">
        <f t="shared" si="1"/>
        <v/>
      </c>
      <c r="C10" s="100" t="str">
        <f>IF(A10="","",'MVN-B_Akten'!C20)</f>
        <v/>
      </c>
      <c r="D10" s="101" t="str">
        <f>IF('MVN-B_Akten'!D20="","",'MVN-B_Akten'!D20)</f>
        <v/>
      </c>
      <c r="E10" s="101" t="str">
        <f t="shared" si="0"/>
        <v/>
      </c>
      <c r="F10" s="100" t="str">
        <f>IF(A10="","",VLOOKUP('MVN-Prozesse'!$K$5,Matrix_Intervention,7,FALSE))</f>
        <v/>
      </c>
      <c r="G10" s="99" t="str">
        <f>IF(A10="","",CONCATENATE(Ermittlung_Pauschale_B_Akten!C10,"  x  ","Beratungsakte", " a ",VLOOKUP('MVN-B_Akten'!$K$5,Matrix_Intervention,2,FALSE),",00€"))</f>
        <v/>
      </c>
      <c r="H10" s="135" t="str">
        <f>IF(A10="","",Ermittlung_Pauschale_B_Akten!F10)</f>
        <v/>
      </c>
      <c r="I10" s="135" t="str">
        <f>IF(A10="","",Ermittlung_Pauschale_B_Akten!F10)</f>
        <v/>
      </c>
      <c r="J10" s="100" t="str">
        <f>IF(A10="","",IF('MVN-B_Akten'!F20="","",'MVN-B_Akten'!F20))</f>
        <v/>
      </c>
      <c r="K10" s="100" t="str">
        <f t="shared" si="2"/>
        <v/>
      </c>
    </row>
    <row r="11" spans="1:11" x14ac:dyDescent="0.2">
      <c r="A11" s="99" t="str">
        <f>IF(Ermittlung_Pauschale_B_Akten!F11="","",IFERROR(VLOOKUP('MVN-B_Akten'!$K$5,Matrix_Intervention,4,FALSE),"?"))</f>
        <v/>
      </c>
      <c r="B11" s="100" t="str">
        <f t="shared" si="1"/>
        <v/>
      </c>
      <c r="C11" s="100" t="str">
        <f>IF(A11="","",'MVN-B_Akten'!C21)</f>
        <v/>
      </c>
      <c r="D11" s="101" t="str">
        <f>IF('MVN-B_Akten'!D21="","",'MVN-B_Akten'!D21)</f>
        <v/>
      </c>
      <c r="E11" s="101" t="str">
        <f t="shared" si="0"/>
        <v/>
      </c>
      <c r="F11" s="100" t="str">
        <f>IF(A11="","",VLOOKUP('MVN-Prozesse'!$K$5,Matrix_Intervention,7,FALSE))</f>
        <v/>
      </c>
      <c r="G11" s="99" t="str">
        <f>IF(A11="","",CONCATENATE(Ermittlung_Pauschale_B_Akten!C11,"  x  ","Beratungsakte", " a ",VLOOKUP('MVN-B_Akten'!$K$5,Matrix_Intervention,2,FALSE),",00€"))</f>
        <v/>
      </c>
      <c r="H11" s="135" t="str">
        <f>IF(A11="","",Ermittlung_Pauschale_B_Akten!F11)</f>
        <v/>
      </c>
      <c r="I11" s="135" t="str">
        <f>IF(A11="","",Ermittlung_Pauschale_B_Akten!F11)</f>
        <v/>
      </c>
      <c r="J11" s="100" t="str">
        <f>IF(A11="","",IF('MVN-B_Akten'!F21="","",'MVN-B_Akten'!F21))</f>
        <v/>
      </c>
      <c r="K11" s="100" t="str">
        <f t="shared" si="2"/>
        <v/>
      </c>
    </row>
    <row r="12" spans="1:11" x14ac:dyDescent="0.2">
      <c r="A12" s="99" t="str">
        <f>IF(Ermittlung_Pauschale_B_Akten!F12="","",IFERROR(VLOOKUP('MVN-B_Akten'!$K$5,Matrix_Intervention,4,FALSE),"?"))</f>
        <v/>
      </c>
      <c r="B12" s="100" t="str">
        <f t="shared" si="1"/>
        <v/>
      </c>
      <c r="C12" s="100" t="str">
        <f>IF(A12="","",'MVN-B_Akten'!C22)</f>
        <v/>
      </c>
      <c r="D12" s="101" t="str">
        <f>IF('MVN-B_Akten'!D22="","",'MVN-B_Akten'!D22)</f>
        <v/>
      </c>
      <c r="E12" s="101" t="str">
        <f t="shared" si="0"/>
        <v/>
      </c>
      <c r="F12" s="100" t="str">
        <f>IF(A12="","",VLOOKUP('MVN-Prozesse'!$K$5,Matrix_Intervention,7,FALSE))</f>
        <v/>
      </c>
      <c r="G12" s="99" t="str">
        <f>IF(A12="","",CONCATENATE(Ermittlung_Pauschale_B_Akten!C12,"  x  ","Beratungsakte", " a ",VLOOKUP('MVN-B_Akten'!$K$5,Matrix_Intervention,2,FALSE),",00€"))</f>
        <v/>
      </c>
      <c r="H12" s="135" t="str">
        <f>IF(A12="","",Ermittlung_Pauschale_B_Akten!F12)</f>
        <v/>
      </c>
      <c r="I12" s="135" t="str">
        <f>IF(A12="","",Ermittlung_Pauschale_B_Akten!F12)</f>
        <v/>
      </c>
      <c r="J12" s="100" t="str">
        <f>IF(A12="","",IF('MVN-B_Akten'!F22="","",'MVN-B_Akten'!F22))</f>
        <v/>
      </c>
      <c r="K12" s="100" t="str">
        <f t="shared" si="2"/>
        <v/>
      </c>
    </row>
    <row r="13" spans="1:11" x14ac:dyDescent="0.2">
      <c r="A13" s="99" t="str">
        <f>IF(Ermittlung_Pauschale_B_Akten!F13="","",IFERROR(VLOOKUP('MVN-B_Akten'!$K$5,Matrix_Intervention,4,FALSE),"?"))</f>
        <v/>
      </c>
      <c r="B13" s="100" t="str">
        <f t="shared" si="1"/>
        <v/>
      </c>
      <c r="C13" s="100" t="str">
        <f>IF(A13="","",'MVN-B_Akten'!C23)</f>
        <v/>
      </c>
      <c r="D13" s="101" t="str">
        <f>IF('MVN-B_Akten'!D23="","",'MVN-B_Akten'!D23)</f>
        <v/>
      </c>
      <c r="E13" s="101" t="str">
        <f t="shared" si="0"/>
        <v/>
      </c>
      <c r="F13" s="100" t="str">
        <f>IF(A13="","",VLOOKUP('MVN-Prozesse'!$K$5,Matrix_Intervention,7,FALSE))</f>
        <v/>
      </c>
      <c r="G13" s="99" t="str">
        <f>IF(A13="","",CONCATENATE(Ermittlung_Pauschale_B_Akten!C13,"  x  ","Beratungsakte", " a ",VLOOKUP('MVN-B_Akten'!$K$5,Matrix_Intervention,2,FALSE),",00€"))</f>
        <v/>
      </c>
      <c r="H13" s="135" t="str">
        <f>IF(A13="","",Ermittlung_Pauschale_B_Akten!F13)</f>
        <v/>
      </c>
      <c r="I13" s="135" t="str">
        <f>IF(A13="","",Ermittlung_Pauschale_B_Akten!F13)</f>
        <v/>
      </c>
      <c r="J13" s="100" t="str">
        <f>IF(A13="","",IF('MVN-B_Akten'!F23="","",'MVN-B_Akten'!F23))</f>
        <v/>
      </c>
      <c r="K13" s="100" t="str">
        <f t="shared" si="2"/>
        <v/>
      </c>
    </row>
    <row r="14" spans="1:11" x14ac:dyDescent="0.2">
      <c r="A14" s="99" t="str">
        <f>IF(Ermittlung_Pauschale_B_Akten!F14="","",IFERROR(VLOOKUP('MVN-B_Akten'!$K$5,Matrix_Intervention,4,FALSE),"?"))</f>
        <v/>
      </c>
      <c r="B14" s="100" t="str">
        <f t="shared" si="1"/>
        <v/>
      </c>
      <c r="C14" s="100" t="str">
        <f>IF(A14="","",'MVN-B_Akten'!C24)</f>
        <v/>
      </c>
      <c r="D14" s="101" t="str">
        <f>IF('MVN-B_Akten'!D24="","",'MVN-B_Akten'!D24)</f>
        <v/>
      </c>
      <c r="E14" s="101" t="str">
        <f t="shared" si="0"/>
        <v/>
      </c>
      <c r="F14" s="100" t="str">
        <f>IF(A14="","",VLOOKUP('MVN-Prozesse'!$K$5,Matrix_Intervention,7,FALSE))</f>
        <v/>
      </c>
      <c r="G14" s="99" t="str">
        <f>IF(A14="","",CONCATENATE(Ermittlung_Pauschale_B_Akten!C14,"  x  ","Beratungsakte", " a ",VLOOKUP('MVN-B_Akten'!$K$5,Matrix_Intervention,2,FALSE),",00€"))</f>
        <v/>
      </c>
      <c r="H14" s="135" t="str">
        <f>IF(A14="","",Ermittlung_Pauschale_B_Akten!F14)</f>
        <v/>
      </c>
      <c r="I14" s="135" t="str">
        <f>IF(A14="","",Ermittlung_Pauschale_B_Akten!F14)</f>
        <v/>
      </c>
      <c r="J14" s="100" t="str">
        <f>IF(A14="","",IF('MVN-B_Akten'!F24="","",'MVN-B_Akten'!F24))</f>
        <v/>
      </c>
      <c r="K14" s="100" t="str">
        <f t="shared" si="2"/>
        <v/>
      </c>
    </row>
    <row r="15" spans="1:11" x14ac:dyDescent="0.2">
      <c r="A15" s="99" t="str">
        <f>IF(Ermittlung_Pauschale_B_Akten!F15="","",IFERROR(VLOOKUP('MVN-B_Akten'!$K$5,Matrix_Intervention,4,FALSE),"?"))</f>
        <v/>
      </c>
      <c r="B15" s="100" t="str">
        <f t="shared" si="1"/>
        <v/>
      </c>
      <c r="C15" s="100" t="str">
        <f>IF(A15="","",'MVN-B_Akten'!C25)</f>
        <v/>
      </c>
      <c r="D15" s="101" t="str">
        <f>IF('MVN-B_Akten'!D25="","",'MVN-B_Akten'!D25)</f>
        <v/>
      </c>
      <c r="E15" s="101" t="str">
        <f t="shared" si="0"/>
        <v/>
      </c>
      <c r="F15" s="100" t="str">
        <f>IF(A15="","",VLOOKUP('MVN-Prozesse'!$K$5,Matrix_Intervention,7,FALSE))</f>
        <v/>
      </c>
      <c r="G15" s="99" t="str">
        <f>IF(A15="","",CONCATENATE(Ermittlung_Pauschale_B_Akten!C15,"  x  ","Beratungsakte", " a ",VLOOKUP('MVN-B_Akten'!$K$5,Matrix_Intervention,2,FALSE),",00€"))</f>
        <v/>
      </c>
      <c r="H15" s="135" t="str">
        <f>IF(A15="","",Ermittlung_Pauschale_B_Akten!F15)</f>
        <v/>
      </c>
      <c r="I15" s="135" t="str">
        <f>IF(A15="","",Ermittlung_Pauschale_B_Akten!F15)</f>
        <v/>
      </c>
      <c r="J15" s="100" t="str">
        <f>IF(A15="","",IF('MVN-B_Akten'!F25="","",'MVN-B_Akten'!F25))</f>
        <v/>
      </c>
      <c r="K15" s="100" t="str">
        <f t="shared" si="2"/>
        <v/>
      </c>
    </row>
    <row r="16" spans="1:11" x14ac:dyDescent="0.2">
      <c r="A16" s="99" t="str">
        <f>IF(Ermittlung_Pauschale_B_Akten!F16="","",IFERROR(VLOOKUP('MVN-B_Akten'!$K$5,Matrix_Intervention,4,FALSE),"?"))</f>
        <v/>
      </c>
      <c r="B16" s="100" t="str">
        <f t="shared" si="1"/>
        <v/>
      </c>
      <c r="C16" s="100" t="str">
        <f>IF(A16="","",'MVN-B_Akten'!C26)</f>
        <v/>
      </c>
      <c r="D16" s="101" t="str">
        <f>IF('MVN-B_Akten'!D26="","",'MVN-B_Akten'!D26)</f>
        <v/>
      </c>
      <c r="E16" s="101" t="str">
        <f t="shared" si="0"/>
        <v/>
      </c>
      <c r="F16" s="100" t="str">
        <f>IF(A16="","",VLOOKUP('MVN-Prozesse'!$K$5,Matrix_Intervention,7,FALSE))</f>
        <v/>
      </c>
      <c r="G16" s="99" t="str">
        <f>IF(A16="","",CONCATENATE(Ermittlung_Pauschale_B_Akten!C16,"  x  ","Beratungsakte", " a ",VLOOKUP('MVN-B_Akten'!$K$5,Matrix_Intervention,2,FALSE),",00€"))</f>
        <v/>
      </c>
      <c r="H16" s="135" t="str">
        <f>IF(A16="","",Ermittlung_Pauschale_B_Akten!F16)</f>
        <v/>
      </c>
      <c r="I16" s="135" t="str">
        <f>IF(A16="","",Ermittlung_Pauschale_B_Akten!F16)</f>
        <v/>
      </c>
      <c r="J16" s="100" t="str">
        <f>IF(A16="","",IF('MVN-B_Akten'!F26="","",'MVN-B_Akten'!F26))</f>
        <v/>
      </c>
      <c r="K16" s="100" t="str">
        <f t="shared" si="2"/>
        <v/>
      </c>
    </row>
    <row r="17" spans="1:11" x14ac:dyDescent="0.2">
      <c r="A17" s="99" t="str">
        <f>IF(Ermittlung_Pauschale_B_Akten!F17="","",IFERROR(VLOOKUP('MVN-B_Akten'!$K$5,Matrix_Intervention,4,FALSE),"?"))</f>
        <v/>
      </c>
      <c r="B17" s="100" t="str">
        <f t="shared" si="1"/>
        <v/>
      </c>
      <c r="C17" s="100" t="str">
        <f>IF(A17="","",'MVN-B_Akten'!C27)</f>
        <v/>
      </c>
      <c r="D17" s="101" t="str">
        <f>IF('MVN-B_Akten'!D27="","",'MVN-B_Akten'!D27)</f>
        <v/>
      </c>
      <c r="E17" s="101" t="str">
        <f t="shared" si="0"/>
        <v/>
      </c>
      <c r="F17" s="100" t="str">
        <f>IF(A17="","",VLOOKUP('MVN-Prozesse'!$K$5,Matrix_Intervention,7,FALSE))</f>
        <v/>
      </c>
      <c r="G17" s="99" t="str">
        <f>IF(A17="","",CONCATENATE(Ermittlung_Pauschale_B_Akten!C17,"  x  ","Beratungsakte", " a ",VLOOKUP('MVN-B_Akten'!$K$5,Matrix_Intervention,2,FALSE),",00€"))</f>
        <v/>
      </c>
      <c r="H17" s="135" t="str">
        <f>IF(A17="","",Ermittlung_Pauschale_B_Akten!F17)</f>
        <v/>
      </c>
      <c r="I17" s="135" t="str">
        <f>IF(A17="","",Ermittlung_Pauschale_B_Akten!F17)</f>
        <v/>
      </c>
      <c r="J17" s="100" t="str">
        <f>IF(A17="","",IF('MVN-B_Akten'!F27="","",'MVN-B_Akten'!F27))</f>
        <v/>
      </c>
      <c r="K17" s="100" t="str">
        <f t="shared" si="2"/>
        <v/>
      </c>
    </row>
    <row r="18" spans="1:11" x14ac:dyDescent="0.2">
      <c r="A18" s="99" t="str">
        <f>IF(Ermittlung_Pauschale_B_Akten!F18="","",IFERROR(VLOOKUP('MVN-B_Akten'!$K$5,Matrix_Intervention,4,FALSE),"?"))</f>
        <v/>
      </c>
      <c r="B18" s="100" t="str">
        <f t="shared" si="1"/>
        <v/>
      </c>
      <c r="C18" s="100" t="str">
        <f>IF(A18="","",'MVN-B_Akten'!C28)</f>
        <v/>
      </c>
      <c r="D18" s="101" t="str">
        <f>IF('MVN-B_Akten'!D28="","",'MVN-B_Akten'!D28)</f>
        <v/>
      </c>
      <c r="E18" s="101" t="str">
        <f t="shared" si="0"/>
        <v/>
      </c>
      <c r="F18" s="100" t="str">
        <f>IF(A18="","",VLOOKUP('MVN-Prozesse'!$K$5,Matrix_Intervention,7,FALSE))</f>
        <v/>
      </c>
      <c r="G18" s="99" t="str">
        <f>IF(A18="","",CONCATENATE(Ermittlung_Pauschale_B_Akten!C18,"  x  ","Beratungsakte", " a ",VLOOKUP('MVN-B_Akten'!$K$5,Matrix_Intervention,2,FALSE),",00€"))</f>
        <v/>
      </c>
      <c r="H18" s="135" t="str">
        <f>IF(A18="","",Ermittlung_Pauschale_B_Akten!F18)</f>
        <v/>
      </c>
      <c r="I18" s="135" t="str">
        <f>IF(A18="","",Ermittlung_Pauschale_B_Akten!F18)</f>
        <v/>
      </c>
      <c r="J18" s="100" t="str">
        <f>IF(A18="","",IF('MVN-B_Akten'!F28="","",'MVN-B_Akten'!F28))</f>
        <v/>
      </c>
      <c r="K18" s="100" t="str">
        <f t="shared" si="2"/>
        <v/>
      </c>
    </row>
    <row r="19" spans="1:11" x14ac:dyDescent="0.2">
      <c r="A19" s="99" t="str">
        <f>IF(Ermittlung_Pauschale_B_Akten!F19="","",IFERROR(VLOOKUP('MVN-B_Akten'!$K$5,Matrix_Intervention,4,FALSE),"?"))</f>
        <v/>
      </c>
      <c r="B19" s="100" t="str">
        <f t="shared" si="1"/>
        <v/>
      </c>
      <c r="C19" s="100" t="str">
        <f>IF(A19="","",'MVN-B_Akten'!C29)</f>
        <v/>
      </c>
      <c r="D19" s="101" t="str">
        <f>IF('MVN-B_Akten'!D29="","",'MVN-B_Akten'!D29)</f>
        <v/>
      </c>
      <c r="E19" s="101" t="str">
        <f t="shared" si="0"/>
        <v/>
      </c>
      <c r="F19" s="100" t="str">
        <f>IF(A19="","",VLOOKUP('MVN-Prozesse'!$K$5,Matrix_Intervention,7,FALSE))</f>
        <v/>
      </c>
      <c r="G19" s="99" t="str">
        <f>IF(A19="","",CONCATENATE(Ermittlung_Pauschale_B_Akten!C19,"  x  ","Beratungsakte", " a ",VLOOKUP('MVN-B_Akten'!$K$5,Matrix_Intervention,2,FALSE),",00€"))</f>
        <v/>
      </c>
      <c r="H19" s="135" t="str">
        <f>IF(A19="","",Ermittlung_Pauschale_B_Akten!F19)</f>
        <v/>
      </c>
      <c r="I19" s="135" t="str">
        <f>IF(A19="","",Ermittlung_Pauschale_B_Akten!F19)</f>
        <v/>
      </c>
      <c r="J19" s="100" t="str">
        <f>IF(A19="","",IF('MVN-B_Akten'!F29="","",'MVN-B_Akten'!F29))</f>
        <v/>
      </c>
      <c r="K19" s="100" t="str">
        <f t="shared" si="2"/>
        <v/>
      </c>
    </row>
    <row r="20" spans="1:11" x14ac:dyDescent="0.2">
      <c r="A20" s="99" t="str">
        <f>IF(Ermittlung_Pauschale_B_Akten!F20="","",IFERROR(VLOOKUP('MVN-B_Akten'!$K$5,Matrix_Intervention,4,FALSE),"?"))</f>
        <v/>
      </c>
      <c r="B20" s="100" t="str">
        <f t="shared" si="1"/>
        <v/>
      </c>
      <c r="C20" s="100" t="str">
        <f>IF(A20="","",'MVN-B_Akten'!C30)</f>
        <v/>
      </c>
      <c r="D20" s="101" t="str">
        <f>IF('MVN-B_Akten'!D30="","",'MVN-B_Akten'!D30)</f>
        <v/>
      </c>
      <c r="E20" s="101" t="str">
        <f t="shared" si="0"/>
        <v/>
      </c>
      <c r="F20" s="100" t="str">
        <f>IF(A20="","",VLOOKUP('MVN-Prozesse'!$K$5,Matrix_Intervention,7,FALSE))</f>
        <v/>
      </c>
      <c r="G20" s="99" t="str">
        <f>IF(A20="","",CONCATENATE(Ermittlung_Pauschale_B_Akten!C20,"  x  ","Beratungsakte", " a ",VLOOKUP('MVN-B_Akten'!$K$5,Matrix_Intervention,2,FALSE),",00€"))</f>
        <v/>
      </c>
      <c r="H20" s="135" t="str">
        <f>IF(A20="","",Ermittlung_Pauschale_B_Akten!F20)</f>
        <v/>
      </c>
      <c r="I20" s="135" t="str">
        <f>IF(A20="","",Ermittlung_Pauschale_B_Akten!F20)</f>
        <v/>
      </c>
      <c r="J20" s="100" t="str">
        <f>IF(A20="","",IF('MVN-B_Akten'!F30="","",'MVN-B_Akten'!F30))</f>
        <v/>
      </c>
      <c r="K20" s="100" t="str">
        <f t="shared" si="2"/>
        <v/>
      </c>
    </row>
    <row r="21" spans="1:11" x14ac:dyDescent="0.2">
      <c r="A21" s="99" t="str">
        <f>IF(Ermittlung_Pauschale_B_Akten!F21="","",IFERROR(VLOOKUP('MVN-B_Akten'!$K$5,Matrix_Intervention,4,FALSE),"?"))</f>
        <v/>
      </c>
      <c r="B21" s="100" t="str">
        <f t="shared" si="1"/>
        <v/>
      </c>
      <c r="C21" s="100" t="str">
        <f>IF(A21="","",'MVN-B_Akten'!C31)</f>
        <v/>
      </c>
      <c r="D21" s="101" t="str">
        <f>IF('MVN-B_Akten'!D31="","",'MVN-B_Akten'!D31)</f>
        <v/>
      </c>
      <c r="E21" s="101" t="str">
        <f t="shared" si="0"/>
        <v/>
      </c>
      <c r="F21" s="100" t="str">
        <f>IF(A21="","",VLOOKUP('MVN-Prozesse'!$K$5,Matrix_Intervention,7,FALSE))</f>
        <v/>
      </c>
      <c r="G21" s="99" t="str">
        <f>IF(A21="","",CONCATENATE(Ermittlung_Pauschale_B_Akten!C21,"  x  ","Beratungsakte", " a ",VLOOKUP('MVN-B_Akten'!$K$5,Matrix_Intervention,2,FALSE),",00€"))</f>
        <v/>
      </c>
      <c r="H21" s="135" t="str">
        <f>IF(A21="","",Ermittlung_Pauschale_B_Akten!F21)</f>
        <v/>
      </c>
      <c r="I21" s="135" t="str">
        <f>IF(A21="","",Ermittlung_Pauschale_B_Akten!F21)</f>
        <v/>
      </c>
      <c r="J21" s="100" t="str">
        <f>IF(A21="","",IF('MVN-B_Akten'!F31="","",'MVN-B_Akten'!F31))</f>
        <v/>
      </c>
      <c r="K21" s="100" t="str">
        <f t="shared" si="2"/>
        <v/>
      </c>
    </row>
    <row r="22" spans="1:11" x14ac:dyDescent="0.2">
      <c r="A22" s="99" t="str">
        <f>IF(Ermittlung_Pauschale_B_Akten!F22="","",IFERROR(VLOOKUP('MVN-B_Akten'!$K$5,Matrix_Intervention,4,FALSE),"?"))</f>
        <v/>
      </c>
      <c r="B22" s="100" t="str">
        <f t="shared" si="1"/>
        <v/>
      </c>
      <c r="C22" s="100" t="str">
        <f>IF(A22="","",'MVN-B_Akten'!C32)</f>
        <v/>
      </c>
      <c r="D22" s="101" t="str">
        <f>IF('MVN-B_Akten'!D32="","",'MVN-B_Akten'!D32)</f>
        <v/>
      </c>
      <c r="E22" s="101" t="str">
        <f t="shared" si="0"/>
        <v/>
      </c>
      <c r="F22" s="100" t="str">
        <f>IF(A22="","",VLOOKUP('MVN-Prozesse'!$K$5,Matrix_Intervention,7,FALSE))</f>
        <v/>
      </c>
      <c r="G22" s="99" t="str">
        <f>IF(A22="","",CONCATENATE(Ermittlung_Pauschale_B_Akten!C22,"  x  ","Beratungsakte", " a ",VLOOKUP('MVN-B_Akten'!$K$5,Matrix_Intervention,2,FALSE),",00€"))</f>
        <v/>
      </c>
      <c r="H22" s="135" t="str">
        <f>IF(A22="","",Ermittlung_Pauschale_B_Akten!F22)</f>
        <v/>
      </c>
      <c r="I22" s="135" t="str">
        <f>IF(A22="","",Ermittlung_Pauschale_B_Akten!F22)</f>
        <v/>
      </c>
      <c r="J22" s="100" t="str">
        <f>IF(A22="","",IF('MVN-B_Akten'!F32="","",'MVN-B_Akten'!F32))</f>
        <v/>
      </c>
      <c r="K22" s="100" t="str">
        <f t="shared" si="2"/>
        <v/>
      </c>
    </row>
    <row r="23" spans="1:11" x14ac:dyDescent="0.2">
      <c r="A23" s="99" t="str">
        <f>IF(Ermittlung_Pauschale_B_Akten!F23="","",IFERROR(VLOOKUP('MVN-B_Akten'!$K$5,Matrix_Intervention,4,FALSE),"?"))</f>
        <v/>
      </c>
      <c r="B23" s="100" t="str">
        <f t="shared" si="1"/>
        <v/>
      </c>
      <c r="C23" s="100" t="str">
        <f>IF(A23="","",'MVN-B_Akten'!C33)</f>
        <v/>
      </c>
      <c r="D23" s="101" t="str">
        <f>IF('MVN-B_Akten'!D33="","",'MVN-B_Akten'!D33)</f>
        <v/>
      </c>
      <c r="E23" s="101" t="str">
        <f t="shared" si="0"/>
        <v/>
      </c>
      <c r="F23" s="100" t="str">
        <f>IF(A23="","",VLOOKUP('MVN-Prozesse'!$K$5,Matrix_Intervention,7,FALSE))</f>
        <v/>
      </c>
      <c r="G23" s="99" t="str">
        <f>IF(A23="","",CONCATENATE(Ermittlung_Pauschale_B_Akten!C23,"  x  ","Beratungsakte", " a ",VLOOKUP('MVN-B_Akten'!$K$5,Matrix_Intervention,2,FALSE),",00€"))</f>
        <v/>
      </c>
      <c r="H23" s="135" t="str">
        <f>IF(A23="","",Ermittlung_Pauschale_B_Akten!F23)</f>
        <v/>
      </c>
      <c r="I23" s="135" t="str">
        <f>IF(A23="","",Ermittlung_Pauschale_B_Akten!F23)</f>
        <v/>
      </c>
      <c r="J23" s="100" t="str">
        <f>IF(A23="","",IF('MVN-B_Akten'!F33="","",'MVN-B_Akten'!F33))</f>
        <v/>
      </c>
      <c r="K23" s="100" t="str">
        <f t="shared" si="2"/>
        <v/>
      </c>
    </row>
    <row r="24" spans="1:11" x14ac:dyDescent="0.2">
      <c r="A24" s="99" t="str">
        <f>IF(Ermittlung_Pauschale_B_Akten!F24="","",IFERROR(VLOOKUP('MVN-B_Akten'!$K$5,Matrix_Intervention,4,FALSE),"?"))</f>
        <v/>
      </c>
      <c r="B24" s="100" t="str">
        <f t="shared" si="1"/>
        <v/>
      </c>
      <c r="C24" s="100" t="str">
        <f>IF(A24="","",'MVN-B_Akten'!C34)</f>
        <v/>
      </c>
      <c r="D24" s="101" t="str">
        <f>IF('MVN-B_Akten'!D34="","",'MVN-B_Akten'!D34)</f>
        <v/>
      </c>
      <c r="E24" s="101" t="str">
        <f t="shared" si="0"/>
        <v/>
      </c>
      <c r="F24" s="100" t="str">
        <f>IF(A24="","",VLOOKUP('MVN-Prozesse'!$K$5,Matrix_Intervention,7,FALSE))</f>
        <v/>
      </c>
      <c r="G24" s="99" t="str">
        <f>IF(A24="","",CONCATENATE(Ermittlung_Pauschale_B_Akten!C24,"  x  ","Beratungsakte", " a ",VLOOKUP('MVN-B_Akten'!$K$5,Matrix_Intervention,2,FALSE),",00€"))</f>
        <v/>
      </c>
      <c r="H24" s="135" t="str">
        <f>IF(A24="","",Ermittlung_Pauschale_B_Akten!F24)</f>
        <v/>
      </c>
      <c r="I24" s="135" t="str">
        <f>IF(A24="","",Ermittlung_Pauschale_B_Akten!F24)</f>
        <v/>
      </c>
      <c r="J24" s="100" t="str">
        <f>IF(A24="","",IF('MVN-B_Akten'!F34="","",'MVN-B_Akten'!F34))</f>
        <v/>
      </c>
      <c r="K24" s="100" t="str">
        <f t="shared" si="2"/>
        <v/>
      </c>
    </row>
    <row r="25" spans="1:11" x14ac:dyDescent="0.2">
      <c r="A25" s="99" t="str">
        <f>IF(Ermittlung_Pauschale_B_Akten!F25="","",IFERROR(VLOOKUP('MVN-B_Akten'!$K$5,Matrix_Intervention,4,FALSE),"?"))</f>
        <v/>
      </c>
      <c r="B25" s="100" t="str">
        <f t="shared" si="1"/>
        <v/>
      </c>
      <c r="C25" s="100" t="str">
        <f>IF(A25="","",'MVN-B_Akten'!C35)</f>
        <v/>
      </c>
      <c r="D25" s="101" t="str">
        <f>IF('MVN-B_Akten'!D35="","",'MVN-B_Akten'!D35)</f>
        <v/>
      </c>
      <c r="E25" s="101" t="str">
        <f t="shared" si="0"/>
        <v/>
      </c>
      <c r="F25" s="100" t="str">
        <f>IF(A25="","",VLOOKUP('MVN-Prozesse'!$K$5,Matrix_Intervention,7,FALSE))</f>
        <v/>
      </c>
      <c r="G25" s="99" t="str">
        <f>IF(A25="","",CONCATENATE(Ermittlung_Pauschale_B_Akten!C25,"  x  ","Beratungsakte", " a ",VLOOKUP('MVN-B_Akten'!$K$5,Matrix_Intervention,2,FALSE),",00€"))</f>
        <v/>
      </c>
      <c r="H25" s="135" t="str">
        <f>IF(A25="","",Ermittlung_Pauschale_B_Akten!F25)</f>
        <v/>
      </c>
      <c r="I25" s="135" t="str">
        <f>IF(A25="","",Ermittlung_Pauschale_B_Akten!F25)</f>
        <v/>
      </c>
      <c r="J25" s="100" t="str">
        <f>IF(A25="","",IF('MVN-B_Akten'!F35="","",'MVN-B_Akten'!F35))</f>
        <v/>
      </c>
      <c r="K25" s="100" t="str">
        <f t="shared" si="2"/>
        <v/>
      </c>
    </row>
    <row r="26" spans="1:11" x14ac:dyDescent="0.2">
      <c r="A26" s="99" t="str">
        <f>IF(Ermittlung_Pauschale_B_Akten!F26="","",IFERROR(VLOOKUP('MVN-B_Akten'!$K$5,Matrix_Intervention,4,FALSE),"?"))</f>
        <v/>
      </c>
      <c r="B26" s="100" t="str">
        <f t="shared" si="1"/>
        <v/>
      </c>
      <c r="C26" s="100" t="str">
        <f>IF(A26="","",'MVN-B_Akten'!C36)</f>
        <v/>
      </c>
      <c r="D26" s="101" t="str">
        <f>IF('MVN-B_Akten'!D36="","",'MVN-B_Akten'!D36)</f>
        <v/>
      </c>
      <c r="E26" s="101" t="str">
        <f t="shared" si="0"/>
        <v/>
      </c>
      <c r="F26" s="100" t="str">
        <f>IF(A26="","",VLOOKUP('MVN-Prozesse'!$K$5,Matrix_Intervention,7,FALSE))</f>
        <v/>
      </c>
      <c r="G26" s="99" t="str">
        <f>IF(A26="","",CONCATENATE(Ermittlung_Pauschale_B_Akten!C26,"  x  ","Beratungsakte", " a ",VLOOKUP('MVN-B_Akten'!$K$5,Matrix_Intervention,2,FALSE),",00€"))</f>
        <v/>
      </c>
      <c r="H26" s="135" t="str">
        <f>IF(A26="","",Ermittlung_Pauschale_B_Akten!F26)</f>
        <v/>
      </c>
      <c r="I26" s="135" t="str">
        <f>IF(A26="","",Ermittlung_Pauschale_B_Akten!F26)</f>
        <v/>
      </c>
      <c r="J26" s="100" t="str">
        <f>IF(A26="","",IF('MVN-B_Akten'!F36="","",'MVN-B_Akten'!F36))</f>
        <v/>
      </c>
      <c r="K26" s="100" t="str">
        <f t="shared" si="2"/>
        <v/>
      </c>
    </row>
    <row r="27" spans="1:11" x14ac:dyDescent="0.2">
      <c r="A27" s="99" t="str">
        <f>IF(Ermittlung_Pauschale_B_Akten!F27="","",IFERROR(VLOOKUP('MVN-B_Akten'!$K$5,Matrix_Intervention,4,FALSE),"?"))</f>
        <v/>
      </c>
      <c r="B27" s="100" t="str">
        <f t="shared" si="1"/>
        <v/>
      </c>
      <c r="C27" s="100" t="str">
        <f>IF(A27="","",'MVN-B_Akten'!C37)</f>
        <v/>
      </c>
      <c r="D27" s="101" t="str">
        <f>IF('MVN-B_Akten'!D37="","",'MVN-B_Akten'!D37)</f>
        <v/>
      </c>
      <c r="E27" s="101" t="str">
        <f t="shared" si="0"/>
        <v/>
      </c>
      <c r="F27" s="100" t="str">
        <f>IF(A27="","",VLOOKUP('MVN-Prozesse'!$K$5,Matrix_Intervention,7,FALSE))</f>
        <v/>
      </c>
      <c r="G27" s="99" t="str">
        <f>IF(A27="","",CONCATENATE(Ermittlung_Pauschale_B_Akten!C27,"  x  ","Beratungsakte", " a ",VLOOKUP('MVN-B_Akten'!$K$5,Matrix_Intervention,2,FALSE),",00€"))</f>
        <v/>
      </c>
      <c r="H27" s="135" t="str">
        <f>IF(A27="","",Ermittlung_Pauschale_B_Akten!F27)</f>
        <v/>
      </c>
      <c r="I27" s="135" t="str">
        <f>IF(A27="","",Ermittlung_Pauschale_B_Akten!F27)</f>
        <v/>
      </c>
      <c r="J27" s="100" t="str">
        <f>IF(A27="","",IF('MVN-B_Akten'!F37="","",'MVN-B_Akten'!F37))</f>
        <v/>
      </c>
      <c r="K27" s="100" t="str">
        <f t="shared" si="2"/>
        <v/>
      </c>
    </row>
    <row r="28" spans="1:11" x14ac:dyDescent="0.2">
      <c r="A28" s="99" t="str">
        <f>IF(Ermittlung_Pauschale_B_Akten!F28="","",IFERROR(VLOOKUP('MVN-B_Akten'!$K$5,Matrix_Intervention,4,FALSE),"?"))</f>
        <v/>
      </c>
      <c r="B28" s="100" t="str">
        <f t="shared" si="1"/>
        <v/>
      </c>
      <c r="C28" s="100" t="str">
        <f>IF(A28="","",'MVN-B_Akten'!C38)</f>
        <v/>
      </c>
      <c r="D28" s="101" t="str">
        <f>IF('MVN-B_Akten'!D38="","",'MVN-B_Akten'!D38)</f>
        <v/>
      </c>
      <c r="E28" s="101" t="str">
        <f t="shared" si="0"/>
        <v/>
      </c>
      <c r="F28" s="100" t="str">
        <f>IF(A28="","",VLOOKUP('MVN-Prozesse'!$K$5,Matrix_Intervention,7,FALSE))</f>
        <v/>
      </c>
      <c r="G28" s="99" t="str">
        <f>IF(A28="","",CONCATENATE(Ermittlung_Pauschale_B_Akten!C28,"  x  ","Beratungsakte", " a ",VLOOKUP('MVN-B_Akten'!$K$5,Matrix_Intervention,2,FALSE),",00€"))</f>
        <v/>
      </c>
      <c r="H28" s="135" t="str">
        <f>IF(A28="","",Ermittlung_Pauschale_B_Akten!F28)</f>
        <v/>
      </c>
      <c r="I28" s="135" t="str">
        <f>IF(A28="","",Ermittlung_Pauschale_B_Akten!F28)</f>
        <v/>
      </c>
      <c r="J28" s="100" t="str">
        <f>IF(A28="","",IF('MVN-B_Akten'!F38="","",'MVN-B_Akten'!F38))</f>
        <v/>
      </c>
      <c r="K28" s="100" t="str">
        <f t="shared" si="2"/>
        <v/>
      </c>
    </row>
    <row r="29" spans="1:11" x14ac:dyDescent="0.2">
      <c r="A29" s="99" t="str">
        <f>IF(Ermittlung_Pauschale_B_Akten!F29="","",IFERROR(VLOOKUP('MVN-B_Akten'!$K$5,Matrix_Intervention,4,FALSE),"?"))</f>
        <v/>
      </c>
      <c r="B29" s="100" t="str">
        <f t="shared" si="1"/>
        <v/>
      </c>
      <c r="C29" s="100" t="str">
        <f>IF(A29="","",'MVN-B_Akten'!C39)</f>
        <v/>
      </c>
      <c r="D29" s="101" t="str">
        <f>IF('MVN-B_Akten'!D39="","",'MVN-B_Akten'!D39)</f>
        <v/>
      </c>
      <c r="E29" s="101" t="str">
        <f t="shared" si="0"/>
        <v/>
      </c>
      <c r="F29" s="100" t="str">
        <f>IF(A29="","",VLOOKUP('MVN-Prozesse'!$K$5,Matrix_Intervention,7,FALSE))</f>
        <v/>
      </c>
      <c r="G29" s="99" t="str">
        <f>IF(A29="","",CONCATENATE(Ermittlung_Pauschale_B_Akten!C29,"  x  ","Beratungsakte", " a ",VLOOKUP('MVN-B_Akten'!$K$5,Matrix_Intervention,2,FALSE),",00€"))</f>
        <v/>
      </c>
      <c r="H29" s="135" t="str">
        <f>IF(A29="","",Ermittlung_Pauschale_B_Akten!F29)</f>
        <v/>
      </c>
      <c r="I29" s="135" t="str">
        <f>IF(A29="","",Ermittlung_Pauschale_B_Akten!F29)</f>
        <v/>
      </c>
      <c r="J29" s="100" t="str">
        <f>IF(A29="","",IF('MVN-B_Akten'!F39="","",'MVN-B_Akten'!F39))</f>
        <v/>
      </c>
      <c r="K29" s="100" t="str">
        <f t="shared" si="2"/>
        <v/>
      </c>
    </row>
    <row r="30" spans="1:11" x14ac:dyDescent="0.2">
      <c r="A30" s="99" t="str">
        <f>IF(Ermittlung_Pauschale_B_Akten!F30="","",IFERROR(VLOOKUP('MVN-B_Akten'!$K$5,Matrix_Intervention,4,FALSE),"?"))</f>
        <v/>
      </c>
      <c r="B30" s="100" t="str">
        <f t="shared" si="1"/>
        <v/>
      </c>
      <c r="C30" s="100" t="str">
        <f>IF(A30="","",'MVN-B_Akten'!C40)</f>
        <v/>
      </c>
      <c r="D30" s="101" t="str">
        <f>IF('MVN-B_Akten'!D40="","",'MVN-B_Akten'!D40)</f>
        <v/>
      </c>
      <c r="E30" s="101" t="str">
        <f t="shared" si="0"/>
        <v/>
      </c>
      <c r="F30" s="100" t="str">
        <f>IF(A30="","",VLOOKUP('MVN-Prozesse'!$K$5,Matrix_Intervention,7,FALSE))</f>
        <v/>
      </c>
      <c r="G30" s="99" t="str">
        <f>IF(A30="","",CONCATENATE(Ermittlung_Pauschale_B_Akten!C30,"  x  ","Beratungsakte", " a ",VLOOKUP('MVN-B_Akten'!$K$5,Matrix_Intervention,2,FALSE),",00€"))</f>
        <v/>
      </c>
      <c r="H30" s="135" t="str">
        <f>IF(A30="","",Ermittlung_Pauschale_B_Akten!F30)</f>
        <v/>
      </c>
      <c r="I30" s="135" t="str">
        <f>IF(A30="","",Ermittlung_Pauschale_B_Akten!F30)</f>
        <v/>
      </c>
      <c r="J30" s="100" t="str">
        <f>IF(A30="","",IF('MVN-B_Akten'!F40="","",'MVN-B_Akten'!F40))</f>
        <v/>
      </c>
      <c r="K30" s="100" t="str">
        <f t="shared" si="2"/>
        <v/>
      </c>
    </row>
    <row r="31" spans="1:11" x14ac:dyDescent="0.2">
      <c r="A31" s="99" t="str">
        <f>IF(Ermittlung_Pauschale_B_Akten!F31="","",IFERROR(VLOOKUP('MVN-B_Akten'!$K$5,Matrix_Intervention,4,FALSE),"?"))</f>
        <v/>
      </c>
      <c r="B31" s="100" t="str">
        <f t="shared" si="1"/>
        <v/>
      </c>
      <c r="C31" s="100" t="str">
        <f>IF(A31="","",'MVN-B_Akten'!C41)</f>
        <v/>
      </c>
      <c r="D31" s="101" t="str">
        <f>IF('MVN-B_Akten'!D41="","",'MVN-B_Akten'!D41)</f>
        <v/>
      </c>
      <c r="E31" s="101" t="str">
        <f t="shared" si="0"/>
        <v/>
      </c>
      <c r="F31" s="100" t="str">
        <f>IF(A31="","",VLOOKUP('MVN-Prozesse'!$K$5,Matrix_Intervention,7,FALSE))</f>
        <v/>
      </c>
      <c r="G31" s="99" t="str">
        <f>IF(A31="","",CONCATENATE(Ermittlung_Pauschale_B_Akten!C31,"  x  ","Beratungsakte", " a ",VLOOKUP('MVN-B_Akten'!$K$5,Matrix_Intervention,2,FALSE),",00€"))</f>
        <v/>
      </c>
      <c r="H31" s="135" t="str">
        <f>IF(A31="","",Ermittlung_Pauschale_B_Akten!F31)</f>
        <v/>
      </c>
      <c r="I31" s="135" t="str">
        <f>IF(A31="","",Ermittlung_Pauschale_B_Akten!F31)</f>
        <v/>
      </c>
      <c r="J31" s="100" t="str">
        <f>IF(A31="","",IF('MVN-B_Akten'!F41="","",'MVN-B_Akten'!F41))</f>
        <v/>
      </c>
      <c r="K31" s="100" t="str">
        <f t="shared" si="2"/>
        <v/>
      </c>
    </row>
    <row r="32" spans="1:11" x14ac:dyDescent="0.2">
      <c r="A32" s="99" t="str">
        <f>IF(Ermittlung_Pauschale_B_Akten!F32="","",IFERROR(VLOOKUP('MVN-B_Akten'!$K$5,Matrix_Intervention,4,FALSE),"?"))</f>
        <v/>
      </c>
      <c r="B32" s="100" t="str">
        <f t="shared" si="1"/>
        <v/>
      </c>
      <c r="C32" s="100" t="str">
        <f>IF(A32="","",'MVN-B_Akten'!C42)</f>
        <v/>
      </c>
      <c r="D32" s="101" t="str">
        <f>IF('MVN-B_Akten'!D42="","",'MVN-B_Akten'!D42)</f>
        <v/>
      </c>
      <c r="E32" s="101" t="str">
        <f t="shared" si="0"/>
        <v/>
      </c>
      <c r="F32" s="100" t="str">
        <f>IF(A32="","",VLOOKUP('MVN-Prozesse'!$K$5,Matrix_Intervention,7,FALSE))</f>
        <v/>
      </c>
      <c r="G32" s="99" t="str">
        <f>IF(A32="","",CONCATENATE(Ermittlung_Pauschale_B_Akten!C32,"  x  ","Beratungsakte", " a ",VLOOKUP('MVN-B_Akten'!$K$5,Matrix_Intervention,2,FALSE),",00€"))</f>
        <v/>
      </c>
      <c r="H32" s="135" t="str">
        <f>IF(A32="","",Ermittlung_Pauschale_B_Akten!F32)</f>
        <v/>
      </c>
      <c r="I32" s="135" t="str">
        <f>IF(A32="","",Ermittlung_Pauschale_B_Akten!F32)</f>
        <v/>
      </c>
      <c r="J32" s="100" t="str">
        <f>IF(A32="","",IF('MVN-B_Akten'!F42="","",'MVN-B_Akten'!F42))</f>
        <v/>
      </c>
      <c r="K32" s="100" t="str">
        <f t="shared" si="2"/>
        <v/>
      </c>
    </row>
    <row r="33" spans="1:11" x14ac:dyDescent="0.2">
      <c r="A33" s="99" t="str">
        <f>IF(Ermittlung_Pauschale_B_Akten!F33="","",IFERROR(VLOOKUP('MVN-B_Akten'!$K$5,Matrix_Intervention,4,FALSE),"?"))</f>
        <v/>
      </c>
      <c r="B33" s="100" t="str">
        <f t="shared" si="1"/>
        <v/>
      </c>
      <c r="C33" s="100" t="str">
        <f>IF(A33="","",'MVN-B_Akten'!C43)</f>
        <v/>
      </c>
      <c r="D33" s="101" t="str">
        <f>IF('MVN-B_Akten'!D43="","",'MVN-B_Akten'!D43)</f>
        <v/>
      </c>
      <c r="E33" s="101" t="str">
        <f t="shared" si="0"/>
        <v/>
      </c>
      <c r="F33" s="100" t="str">
        <f>IF(A33="","",VLOOKUP('MVN-Prozesse'!$K$5,Matrix_Intervention,7,FALSE))</f>
        <v/>
      </c>
      <c r="G33" s="99" t="str">
        <f>IF(A33="","",CONCATENATE(Ermittlung_Pauschale_B_Akten!C33,"  x  ","Beratungsakte", " a ",VLOOKUP('MVN-B_Akten'!$K$5,Matrix_Intervention,2,FALSE),",00€"))</f>
        <v/>
      </c>
      <c r="H33" s="135" t="str">
        <f>IF(A33="","",Ermittlung_Pauschale_B_Akten!F33)</f>
        <v/>
      </c>
      <c r="I33" s="135" t="str">
        <f>IF(A33="","",Ermittlung_Pauschale_B_Akten!F33)</f>
        <v/>
      </c>
      <c r="J33" s="100" t="str">
        <f>IF(A33="","",IF('MVN-B_Akten'!F43="","",'MVN-B_Akten'!F43))</f>
        <v/>
      </c>
      <c r="K33" s="100" t="str">
        <f t="shared" si="2"/>
        <v/>
      </c>
    </row>
    <row r="34" spans="1:11" x14ac:dyDescent="0.2">
      <c r="A34" s="99" t="str">
        <f>IF(Ermittlung_Pauschale_B_Akten!F34="","",IFERROR(VLOOKUP('MVN-B_Akten'!$K$5,Matrix_Intervention,4,FALSE),"?"))</f>
        <v/>
      </c>
      <c r="B34" s="100" t="str">
        <f t="shared" si="1"/>
        <v/>
      </c>
      <c r="C34" s="100" t="str">
        <f>IF(A34="","",'MVN-B_Akten'!C44)</f>
        <v/>
      </c>
      <c r="D34" s="101" t="str">
        <f>IF('MVN-B_Akten'!D44="","",'MVN-B_Akten'!D44)</f>
        <v/>
      </c>
      <c r="E34" s="101" t="str">
        <f t="shared" si="0"/>
        <v/>
      </c>
      <c r="F34" s="100" t="str">
        <f>IF(A34="","",VLOOKUP('MVN-Prozesse'!$K$5,Matrix_Intervention,7,FALSE))</f>
        <v/>
      </c>
      <c r="G34" s="99" t="str">
        <f>IF(A34="","",CONCATENATE(Ermittlung_Pauschale_B_Akten!C34,"  x  ","Beratungsakte", " a ",VLOOKUP('MVN-B_Akten'!$K$5,Matrix_Intervention,2,FALSE),",00€"))</f>
        <v/>
      </c>
      <c r="H34" s="135" t="str">
        <f>IF(A34="","",Ermittlung_Pauschale_B_Akten!F34)</f>
        <v/>
      </c>
      <c r="I34" s="135" t="str">
        <f>IF(A34="","",Ermittlung_Pauschale_B_Akten!F34)</f>
        <v/>
      </c>
      <c r="J34" s="100" t="str">
        <f>IF(A34="","",IF('MVN-B_Akten'!F44="","",'MVN-B_Akten'!F44))</f>
        <v/>
      </c>
      <c r="K34" s="100" t="str">
        <f t="shared" si="2"/>
        <v/>
      </c>
    </row>
    <row r="35" spans="1:11" x14ac:dyDescent="0.2">
      <c r="A35" s="99" t="str">
        <f>IF(Ermittlung_Pauschale_B_Akten!F35="","",IFERROR(VLOOKUP('MVN-B_Akten'!$K$5,Matrix_Intervention,4,FALSE),"?"))</f>
        <v/>
      </c>
      <c r="B35" s="100" t="str">
        <f t="shared" si="1"/>
        <v/>
      </c>
      <c r="C35" s="100" t="str">
        <f>IF(A35="","",'MVN-B_Akten'!C45)</f>
        <v/>
      </c>
      <c r="D35" s="101" t="str">
        <f>IF('MVN-B_Akten'!D45="","",'MVN-B_Akten'!D45)</f>
        <v/>
      </c>
      <c r="E35" s="101" t="str">
        <f t="shared" si="0"/>
        <v/>
      </c>
      <c r="F35" s="100" t="str">
        <f>IF(A35="","",VLOOKUP('MVN-Prozesse'!$K$5,Matrix_Intervention,7,FALSE))</f>
        <v/>
      </c>
      <c r="G35" s="99" t="str">
        <f>IF(A35="","",CONCATENATE(Ermittlung_Pauschale_B_Akten!C35,"  x  ","Beratungsakte", " a ",VLOOKUP('MVN-B_Akten'!$K$5,Matrix_Intervention,2,FALSE),",00€"))</f>
        <v/>
      </c>
      <c r="H35" s="135" t="str">
        <f>IF(A35="","",Ermittlung_Pauschale_B_Akten!F35)</f>
        <v/>
      </c>
      <c r="I35" s="135" t="str">
        <f>IF(A35="","",Ermittlung_Pauschale_B_Akten!F35)</f>
        <v/>
      </c>
      <c r="J35" s="100" t="str">
        <f>IF(A35="","",IF('MVN-B_Akten'!F45="","",'MVN-B_Akten'!F45))</f>
        <v/>
      </c>
      <c r="K35" s="100" t="str">
        <f t="shared" si="2"/>
        <v/>
      </c>
    </row>
    <row r="36" spans="1:11" x14ac:dyDescent="0.2">
      <c r="A36" s="99" t="str">
        <f>IF(Ermittlung_Pauschale_B_Akten!F36="","",IFERROR(VLOOKUP('MVN-B_Akten'!$K$5,Matrix_Intervention,4,FALSE),"?"))</f>
        <v/>
      </c>
      <c r="B36" s="100" t="str">
        <f t="shared" si="1"/>
        <v/>
      </c>
      <c r="C36" s="100" t="str">
        <f>IF(A36="","",'MVN-B_Akten'!C46)</f>
        <v/>
      </c>
      <c r="D36" s="101" t="str">
        <f>IF('MVN-B_Akten'!D46="","",'MVN-B_Akten'!D46)</f>
        <v/>
      </c>
      <c r="E36" s="101" t="str">
        <f t="shared" si="0"/>
        <v/>
      </c>
      <c r="F36" s="100" t="str">
        <f>IF(A36="","",VLOOKUP('MVN-Prozesse'!$K$5,Matrix_Intervention,7,FALSE))</f>
        <v/>
      </c>
      <c r="G36" s="99" t="str">
        <f>IF(A36="","",CONCATENATE(Ermittlung_Pauschale_B_Akten!C36,"  x  ","Beratungsakte", " a ",VLOOKUP('MVN-B_Akten'!$K$5,Matrix_Intervention,2,FALSE),",00€"))</f>
        <v/>
      </c>
      <c r="H36" s="135" t="str">
        <f>IF(A36="","",Ermittlung_Pauschale_B_Akten!F36)</f>
        <v/>
      </c>
      <c r="I36" s="135" t="str">
        <f>IF(A36="","",Ermittlung_Pauschale_B_Akten!F36)</f>
        <v/>
      </c>
      <c r="J36" s="100" t="str">
        <f>IF(A36="","",IF('MVN-B_Akten'!F46="","",'MVN-B_Akten'!F46))</f>
        <v/>
      </c>
      <c r="K36" s="100" t="str">
        <f t="shared" si="2"/>
        <v/>
      </c>
    </row>
    <row r="37" spans="1:11" x14ac:dyDescent="0.2">
      <c r="A37" s="99" t="str">
        <f>IF(Ermittlung_Pauschale_B_Akten!F37="","",IFERROR(VLOOKUP('MVN-B_Akten'!$K$5,Matrix_Intervention,4,FALSE),"?"))</f>
        <v/>
      </c>
      <c r="B37" s="100" t="str">
        <f t="shared" si="1"/>
        <v/>
      </c>
      <c r="C37" s="100" t="str">
        <f>IF(A37="","",'MVN-B_Akten'!C47)</f>
        <v/>
      </c>
      <c r="D37" s="101" t="str">
        <f>IF('MVN-B_Akten'!D47="","",'MVN-B_Akten'!D47)</f>
        <v/>
      </c>
      <c r="E37" s="101" t="str">
        <f t="shared" si="0"/>
        <v/>
      </c>
      <c r="F37" s="100" t="str">
        <f>IF(A37="","",VLOOKUP('MVN-Prozesse'!$K$5,Matrix_Intervention,7,FALSE))</f>
        <v/>
      </c>
      <c r="G37" s="99" t="str">
        <f>IF(A37="","",CONCATENATE(Ermittlung_Pauschale_B_Akten!C37,"  x  ","Beratungsakte", " a ",VLOOKUP('MVN-B_Akten'!$K$5,Matrix_Intervention,2,FALSE),",00€"))</f>
        <v/>
      </c>
      <c r="H37" s="135" t="str">
        <f>IF(A37="","",Ermittlung_Pauschale_B_Akten!F37)</f>
        <v/>
      </c>
      <c r="I37" s="135" t="str">
        <f>IF(A37="","",Ermittlung_Pauschale_B_Akten!F37)</f>
        <v/>
      </c>
      <c r="J37" s="100" t="str">
        <f>IF(A37="","",IF('MVN-B_Akten'!F47="","",'MVN-B_Akten'!F47))</f>
        <v/>
      </c>
      <c r="K37" s="100" t="str">
        <f t="shared" si="2"/>
        <v/>
      </c>
    </row>
    <row r="38" spans="1:11" x14ac:dyDescent="0.2">
      <c r="A38" s="99" t="str">
        <f>IF(Ermittlung_Pauschale_B_Akten!F38="","",IFERROR(VLOOKUP('MVN-B_Akten'!$K$5,Matrix_Intervention,4,FALSE),"?"))</f>
        <v/>
      </c>
      <c r="B38" s="100" t="str">
        <f t="shared" si="1"/>
        <v/>
      </c>
      <c r="C38" s="100" t="str">
        <f>IF(A38="","",'MVN-B_Akten'!C48)</f>
        <v/>
      </c>
      <c r="D38" s="101" t="str">
        <f>IF('MVN-B_Akten'!D48="","",'MVN-B_Akten'!D48)</f>
        <v/>
      </c>
      <c r="E38" s="101" t="str">
        <f t="shared" si="0"/>
        <v/>
      </c>
      <c r="F38" s="100" t="str">
        <f>IF(A38="","",VLOOKUP('MVN-Prozesse'!$K$5,Matrix_Intervention,7,FALSE))</f>
        <v/>
      </c>
      <c r="G38" s="99" t="str">
        <f>IF(A38="","",CONCATENATE(Ermittlung_Pauschale_B_Akten!C38,"  x  ","Beratungsakte", " a ",VLOOKUP('MVN-B_Akten'!$K$5,Matrix_Intervention,2,FALSE),",00€"))</f>
        <v/>
      </c>
      <c r="H38" s="135" t="str">
        <f>IF(A38="","",Ermittlung_Pauschale_B_Akten!F38)</f>
        <v/>
      </c>
      <c r="I38" s="135" t="str">
        <f>IF(A38="","",Ermittlung_Pauschale_B_Akten!F38)</f>
        <v/>
      </c>
      <c r="J38" s="100" t="str">
        <f>IF(A38="","",IF('MVN-B_Akten'!F48="","",'MVN-B_Akten'!F48))</f>
        <v/>
      </c>
      <c r="K38" s="100" t="str">
        <f t="shared" si="2"/>
        <v/>
      </c>
    </row>
    <row r="39" spans="1:11" x14ac:dyDescent="0.2">
      <c r="A39" s="99" t="str">
        <f>IF(Ermittlung_Pauschale_B_Akten!F39="","",IFERROR(VLOOKUP('MVN-B_Akten'!$K$5,Matrix_Intervention,4,FALSE),"?"))</f>
        <v/>
      </c>
      <c r="B39" s="100" t="str">
        <f t="shared" si="1"/>
        <v/>
      </c>
      <c r="C39" s="100" t="str">
        <f>IF(A39="","",'MVN-B_Akten'!C49)</f>
        <v/>
      </c>
      <c r="D39" s="101" t="str">
        <f>IF('MVN-B_Akten'!D49="","",'MVN-B_Akten'!D49)</f>
        <v/>
      </c>
      <c r="E39" s="101" t="str">
        <f t="shared" si="0"/>
        <v/>
      </c>
      <c r="F39" s="100" t="str">
        <f>IF(A39="","",VLOOKUP('MVN-Prozesse'!$K$5,Matrix_Intervention,7,FALSE))</f>
        <v/>
      </c>
      <c r="G39" s="99" t="str">
        <f>IF(A39="","",CONCATENATE(Ermittlung_Pauschale_B_Akten!C39,"  x  ","Beratungsakte", " a ",VLOOKUP('MVN-B_Akten'!$K$5,Matrix_Intervention,2,FALSE),",00€"))</f>
        <v/>
      </c>
      <c r="H39" s="135" t="str">
        <f>IF(A39="","",Ermittlung_Pauschale_B_Akten!F39)</f>
        <v/>
      </c>
      <c r="I39" s="135" t="str">
        <f>IF(A39="","",Ermittlung_Pauschale_B_Akten!F39)</f>
        <v/>
      </c>
      <c r="J39" s="100" t="str">
        <f>IF(A39="","",IF('MVN-B_Akten'!F49="","",'MVN-B_Akten'!F49))</f>
        <v/>
      </c>
      <c r="K39" s="100" t="str">
        <f t="shared" si="2"/>
        <v/>
      </c>
    </row>
    <row r="40" spans="1:11" x14ac:dyDescent="0.2">
      <c r="A40" s="99" t="str">
        <f>IF(Ermittlung_Pauschale_B_Akten!F40="","",IFERROR(VLOOKUP('MVN-B_Akten'!$K$5,Matrix_Intervention,4,FALSE),"?"))</f>
        <v/>
      </c>
      <c r="B40" s="100" t="str">
        <f t="shared" si="1"/>
        <v/>
      </c>
      <c r="C40" s="100" t="str">
        <f>IF(A40="","",'MVN-B_Akten'!C50)</f>
        <v/>
      </c>
      <c r="D40" s="101" t="str">
        <f>IF('MVN-B_Akten'!D50="","",'MVN-B_Akten'!D50)</f>
        <v/>
      </c>
      <c r="E40" s="101" t="str">
        <f t="shared" si="0"/>
        <v/>
      </c>
      <c r="F40" s="100" t="str">
        <f>IF(A40="","",VLOOKUP('MVN-Prozesse'!$K$5,Matrix_Intervention,7,FALSE))</f>
        <v/>
      </c>
      <c r="G40" s="99" t="str">
        <f>IF(A40="","",CONCATENATE(Ermittlung_Pauschale_B_Akten!C40,"  x  ","Beratungsakte", " a ",VLOOKUP('MVN-B_Akten'!$K$5,Matrix_Intervention,2,FALSE),",00€"))</f>
        <v/>
      </c>
      <c r="H40" s="135" t="str">
        <f>IF(A40="","",Ermittlung_Pauschale_B_Akten!F40)</f>
        <v/>
      </c>
      <c r="I40" s="135" t="str">
        <f>IF(A40="","",Ermittlung_Pauschale_B_Akten!F40)</f>
        <v/>
      </c>
      <c r="J40" s="100" t="str">
        <f>IF(A40="","",IF('MVN-B_Akten'!F50="","",'MVN-B_Akten'!F50))</f>
        <v/>
      </c>
      <c r="K40" s="100" t="str">
        <f t="shared" si="2"/>
        <v/>
      </c>
    </row>
    <row r="41" spans="1:11" x14ac:dyDescent="0.2">
      <c r="A41" s="99" t="str">
        <f>IF(Ermittlung_Pauschale_B_Akten!F41="","",IFERROR(VLOOKUP('MVN-B_Akten'!$K$5,Matrix_Intervention,4,FALSE),"?"))</f>
        <v/>
      </c>
      <c r="B41" s="100" t="str">
        <f t="shared" si="1"/>
        <v/>
      </c>
      <c r="C41" s="100" t="str">
        <f>IF(A41="","",'MVN-B_Akten'!C51)</f>
        <v/>
      </c>
      <c r="D41" s="101" t="str">
        <f>IF('MVN-B_Akten'!D51="","",'MVN-B_Akten'!D51)</f>
        <v/>
      </c>
      <c r="E41" s="101" t="str">
        <f t="shared" si="0"/>
        <v/>
      </c>
      <c r="F41" s="100" t="str">
        <f>IF(A41="","",VLOOKUP('MVN-Prozesse'!$K$5,Matrix_Intervention,7,FALSE))</f>
        <v/>
      </c>
      <c r="G41" s="99" t="str">
        <f>IF(A41="","",CONCATENATE(Ermittlung_Pauschale_B_Akten!C41,"  x  ","Beratungsakte", " a ",VLOOKUP('MVN-B_Akten'!$K$5,Matrix_Intervention,2,FALSE),",00€"))</f>
        <v/>
      </c>
      <c r="H41" s="135" t="str">
        <f>IF(A41="","",Ermittlung_Pauschale_B_Akten!F41)</f>
        <v/>
      </c>
      <c r="I41" s="135" t="str">
        <f>IF(A41="","",Ermittlung_Pauschale_B_Akten!F41)</f>
        <v/>
      </c>
      <c r="J41" s="100" t="str">
        <f>IF(A41="","",IF('MVN-B_Akten'!F51="","",'MVN-B_Akten'!F51))</f>
        <v/>
      </c>
      <c r="K41" s="100" t="str">
        <f t="shared" si="2"/>
        <v/>
      </c>
    </row>
    <row r="42" spans="1:11" x14ac:dyDescent="0.2">
      <c r="A42" s="99" t="str">
        <f>IF(Ermittlung_Pauschale_B_Akten!F42="","",IFERROR(VLOOKUP('MVN-B_Akten'!$K$5,Matrix_Intervention,4,FALSE),"?"))</f>
        <v/>
      </c>
      <c r="B42" s="100" t="str">
        <f t="shared" si="1"/>
        <v/>
      </c>
      <c r="C42" s="100" t="str">
        <f>IF(A42="","",'MVN-B_Akten'!C52)</f>
        <v/>
      </c>
      <c r="D42" s="101" t="str">
        <f>IF('MVN-B_Akten'!D52="","",'MVN-B_Akten'!D52)</f>
        <v/>
      </c>
      <c r="E42" s="101" t="str">
        <f t="shared" si="0"/>
        <v/>
      </c>
      <c r="F42" s="100" t="str">
        <f>IF(A42="","",VLOOKUP('MVN-Prozesse'!$K$5,Matrix_Intervention,7,FALSE))</f>
        <v/>
      </c>
      <c r="G42" s="99" t="str">
        <f>IF(A42="","",CONCATENATE(Ermittlung_Pauschale_B_Akten!C42,"  x  ","Beratungsakte", " a ",VLOOKUP('MVN-B_Akten'!$K$5,Matrix_Intervention,2,FALSE),",00€"))</f>
        <v/>
      </c>
      <c r="H42" s="135" t="str">
        <f>IF(A42="","",Ermittlung_Pauschale_B_Akten!F42)</f>
        <v/>
      </c>
      <c r="I42" s="135" t="str">
        <f>IF(A42="","",Ermittlung_Pauschale_B_Akten!F42)</f>
        <v/>
      </c>
      <c r="J42" s="100" t="str">
        <f>IF(A42="","",IF('MVN-B_Akten'!F52="","",'MVN-B_Akten'!F52))</f>
        <v/>
      </c>
      <c r="K42" s="100" t="str">
        <f t="shared" si="2"/>
        <v/>
      </c>
    </row>
    <row r="43" spans="1:11" x14ac:dyDescent="0.2">
      <c r="A43" s="99" t="str">
        <f>IF(Ermittlung_Pauschale_B_Akten!F43="","",IFERROR(VLOOKUP('MVN-B_Akten'!$K$5,Matrix_Intervention,4,FALSE),"?"))</f>
        <v/>
      </c>
      <c r="B43" s="100" t="str">
        <f t="shared" si="1"/>
        <v/>
      </c>
      <c r="C43" s="100" t="str">
        <f>IF(A43="","",'MVN-B_Akten'!C53)</f>
        <v/>
      </c>
      <c r="D43" s="101" t="str">
        <f>IF('MVN-B_Akten'!D53="","",'MVN-B_Akten'!D53)</f>
        <v/>
      </c>
      <c r="E43" s="101" t="str">
        <f t="shared" si="0"/>
        <v/>
      </c>
      <c r="F43" s="100" t="str">
        <f>IF(A43="","",VLOOKUP('MVN-Prozesse'!$K$5,Matrix_Intervention,7,FALSE))</f>
        <v/>
      </c>
      <c r="G43" s="99" t="str">
        <f>IF(A43="","",CONCATENATE(Ermittlung_Pauschale_B_Akten!C43,"  x  ","Beratungsakte", " a ",VLOOKUP('MVN-B_Akten'!$K$5,Matrix_Intervention,2,FALSE),",00€"))</f>
        <v/>
      </c>
      <c r="H43" s="135" t="str">
        <f>IF(A43="","",Ermittlung_Pauschale_B_Akten!F43)</f>
        <v/>
      </c>
      <c r="I43" s="135" t="str">
        <f>IF(A43="","",Ermittlung_Pauschale_B_Akten!F43)</f>
        <v/>
      </c>
      <c r="J43" s="100" t="str">
        <f>IF(A43="","",IF('MVN-B_Akten'!F53="","",'MVN-B_Akten'!F53))</f>
        <v/>
      </c>
      <c r="K43" s="100" t="str">
        <f t="shared" si="2"/>
        <v/>
      </c>
    </row>
    <row r="44" spans="1:11" x14ac:dyDescent="0.2">
      <c r="A44" s="99" t="str">
        <f>IF(Ermittlung_Pauschale_B_Akten!F44="","",IFERROR(VLOOKUP('MVN-B_Akten'!$K$5,Matrix_Intervention,4,FALSE),"?"))</f>
        <v/>
      </c>
      <c r="B44" s="100" t="str">
        <f t="shared" si="1"/>
        <v/>
      </c>
      <c r="C44" s="100" t="str">
        <f>IF(A44="","",'MVN-B_Akten'!C54)</f>
        <v/>
      </c>
      <c r="D44" s="101" t="str">
        <f>IF('MVN-B_Akten'!D54="","",'MVN-B_Akten'!D54)</f>
        <v/>
      </c>
      <c r="E44" s="101" t="str">
        <f t="shared" si="0"/>
        <v/>
      </c>
      <c r="F44" s="100" t="str">
        <f>IF(A44="","",VLOOKUP('MVN-Prozesse'!$K$5,Matrix_Intervention,7,FALSE))</f>
        <v/>
      </c>
      <c r="G44" s="99" t="str">
        <f>IF(A44="","",CONCATENATE(Ermittlung_Pauschale_B_Akten!C44,"  x  ","Beratungsakte", " a ",VLOOKUP('MVN-B_Akten'!$K$5,Matrix_Intervention,2,FALSE),",00€"))</f>
        <v/>
      </c>
      <c r="H44" s="135" t="str">
        <f>IF(A44="","",Ermittlung_Pauschale_B_Akten!F44)</f>
        <v/>
      </c>
      <c r="I44" s="135" t="str">
        <f>IF(A44="","",Ermittlung_Pauschale_B_Akten!F44)</f>
        <v/>
      </c>
      <c r="J44" s="100" t="str">
        <f>IF(A44="","",IF('MVN-B_Akten'!F54="","",'MVN-B_Akten'!F54))</f>
        <v/>
      </c>
      <c r="K44" s="100" t="str">
        <f t="shared" si="2"/>
        <v/>
      </c>
    </row>
    <row r="45" spans="1:11" x14ac:dyDescent="0.2">
      <c r="A45" s="99" t="str">
        <f>IF(Ermittlung_Pauschale_B_Akten!F45="","",IFERROR(VLOOKUP('MVN-B_Akten'!$K$5,Matrix_Intervention,4,FALSE),"?"))</f>
        <v/>
      </c>
      <c r="B45" s="100" t="str">
        <f t="shared" si="1"/>
        <v/>
      </c>
      <c r="C45" s="100" t="str">
        <f>IF(A45="","",'MVN-B_Akten'!C55)</f>
        <v/>
      </c>
      <c r="D45" s="101" t="str">
        <f>IF('MVN-B_Akten'!D55="","",'MVN-B_Akten'!D55)</f>
        <v/>
      </c>
      <c r="E45" s="101" t="str">
        <f t="shared" si="0"/>
        <v/>
      </c>
      <c r="F45" s="100" t="str">
        <f>IF(A45="","",VLOOKUP('MVN-Prozesse'!$K$5,Matrix_Intervention,7,FALSE))</f>
        <v/>
      </c>
      <c r="G45" s="99" t="str">
        <f>IF(A45="","",CONCATENATE(Ermittlung_Pauschale_B_Akten!C45,"  x  ","Beratungsakte", " a ",VLOOKUP('MVN-B_Akten'!$K$5,Matrix_Intervention,2,FALSE),",00€"))</f>
        <v/>
      </c>
      <c r="H45" s="135" t="str">
        <f>IF(A45="","",Ermittlung_Pauschale_B_Akten!F45)</f>
        <v/>
      </c>
      <c r="I45" s="135" t="str">
        <f>IF(A45="","",Ermittlung_Pauschale_B_Akten!F45)</f>
        <v/>
      </c>
      <c r="J45" s="100" t="str">
        <f>IF(A45="","",IF('MVN-B_Akten'!F55="","",'MVN-B_Akten'!F55))</f>
        <v/>
      </c>
      <c r="K45" s="100" t="str">
        <f t="shared" si="2"/>
        <v/>
      </c>
    </row>
    <row r="46" spans="1:11" x14ac:dyDescent="0.2">
      <c r="A46" s="99" t="str">
        <f>IF(Ermittlung_Pauschale_B_Akten!F46="","",IFERROR(VLOOKUP('MVN-B_Akten'!$K$5,Matrix_Intervention,4,FALSE),"?"))</f>
        <v/>
      </c>
      <c r="B46" s="100" t="str">
        <f t="shared" si="1"/>
        <v/>
      </c>
      <c r="C46" s="100" t="str">
        <f>IF(A46="","",'MVN-B_Akten'!C56)</f>
        <v/>
      </c>
      <c r="D46" s="101" t="str">
        <f>IF('MVN-B_Akten'!D56="","",'MVN-B_Akten'!D56)</f>
        <v/>
      </c>
      <c r="E46" s="101" t="str">
        <f t="shared" si="0"/>
        <v/>
      </c>
      <c r="F46" s="100" t="str">
        <f>IF(A46="","",VLOOKUP('MVN-Prozesse'!$K$5,Matrix_Intervention,7,FALSE))</f>
        <v/>
      </c>
      <c r="G46" s="99" t="str">
        <f>IF(A46="","",CONCATENATE(Ermittlung_Pauschale_B_Akten!C46,"  x  ","Beratungsakte", " a ",VLOOKUP('MVN-B_Akten'!$K$5,Matrix_Intervention,2,FALSE),",00€"))</f>
        <v/>
      </c>
      <c r="H46" s="135" t="str">
        <f>IF(A46="","",Ermittlung_Pauschale_B_Akten!F46)</f>
        <v/>
      </c>
      <c r="I46" s="135" t="str">
        <f>IF(A46="","",Ermittlung_Pauschale_B_Akten!F46)</f>
        <v/>
      </c>
      <c r="J46" s="100" t="str">
        <f>IF(A46="","",IF('MVN-B_Akten'!F56="","",'MVN-B_Akten'!F56))</f>
        <v/>
      </c>
      <c r="K46" s="100" t="str">
        <f t="shared" si="2"/>
        <v/>
      </c>
    </row>
    <row r="47" spans="1:11" x14ac:dyDescent="0.2">
      <c r="A47" s="99" t="str">
        <f>IF(Ermittlung_Pauschale_B_Akten!F47="","",IFERROR(VLOOKUP('MVN-B_Akten'!$K$5,Matrix_Intervention,4,FALSE),"?"))</f>
        <v/>
      </c>
      <c r="B47" s="100" t="str">
        <f t="shared" si="1"/>
        <v/>
      </c>
      <c r="C47" s="100" t="str">
        <f>IF(A47="","",'MVN-B_Akten'!C57)</f>
        <v/>
      </c>
      <c r="D47" s="101" t="str">
        <f>IF('MVN-B_Akten'!D57="","",'MVN-B_Akten'!D57)</f>
        <v/>
      </c>
      <c r="E47" s="101" t="str">
        <f t="shared" si="0"/>
        <v/>
      </c>
      <c r="F47" s="100" t="str">
        <f>IF(A47="","",VLOOKUP('MVN-Prozesse'!$K$5,Matrix_Intervention,7,FALSE))</f>
        <v/>
      </c>
      <c r="G47" s="99" t="str">
        <f>IF(A47="","",CONCATENATE(Ermittlung_Pauschale_B_Akten!C47,"  x  ","Beratungsakte", " a ",VLOOKUP('MVN-B_Akten'!$K$5,Matrix_Intervention,2,FALSE),",00€"))</f>
        <v/>
      </c>
      <c r="H47" s="135" t="str">
        <f>IF(A47="","",Ermittlung_Pauschale_B_Akten!F47)</f>
        <v/>
      </c>
      <c r="I47" s="135" t="str">
        <f>IF(A47="","",Ermittlung_Pauschale_B_Akten!F47)</f>
        <v/>
      </c>
      <c r="J47" s="100" t="str">
        <f>IF(A47="","",IF('MVN-B_Akten'!F57="","",'MVN-B_Akten'!F57))</f>
        <v/>
      </c>
      <c r="K47" s="100" t="str">
        <f t="shared" si="2"/>
        <v/>
      </c>
    </row>
    <row r="48" spans="1:11" x14ac:dyDescent="0.2">
      <c r="A48" s="99" t="str">
        <f>IF(Ermittlung_Pauschale_B_Akten!F48="","",IFERROR(VLOOKUP('MVN-B_Akten'!$K$5,Matrix_Intervention,4,FALSE),"?"))</f>
        <v/>
      </c>
      <c r="B48" s="100" t="str">
        <f t="shared" si="1"/>
        <v/>
      </c>
      <c r="C48" s="100" t="str">
        <f>IF(A48="","",'MVN-B_Akten'!C58)</f>
        <v/>
      </c>
      <c r="D48" s="101" t="str">
        <f>IF('MVN-B_Akten'!D58="","",'MVN-B_Akten'!D58)</f>
        <v/>
      </c>
      <c r="E48" s="101" t="str">
        <f t="shared" si="0"/>
        <v/>
      </c>
      <c r="F48" s="100" t="str">
        <f>IF(A48="","",VLOOKUP('MVN-Prozesse'!$K$5,Matrix_Intervention,7,FALSE))</f>
        <v/>
      </c>
      <c r="G48" s="99" t="str">
        <f>IF(A48="","",CONCATENATE(Ermittlung_Pauschale_B_Akten!C48,"  x  ","Beratungsakte", " a ",VLOOKUP('MVN-B_Akten'!$K$5,Matrix_Intervention,2,FALSE),",00€"))</f>
        <v/>
      </c>
      <c r="H48" s="135" t="str">
        <f>IF(A48="","",Ermittlung_Pauschale_B_Akten!F48)</f>
        <v/>
      </c>
      <c r="I48" s="135" t="str">
        <f>IF(A48="","",Ermittlung_Pauschale_B_Akten!F48)</f>
        <v/>
      </c>
      <c r="J48" s="100" t="str">
        <f>IF(A48="","",IF('MVN-B_Akten'!F58="","",'MVN-B_Akten'!F58))</f>
        <v/>
      </c>
      <c r="K48" s="100" t="str">
        <f t="shared" si="2"/>
        <v/>
      </c>
    </row>
    <row r="49" spans="1:11" x14ac:dyDescent="0.2">
      <c r="A49" s="99" t="str">
        <f>IF(Ermittlung_Pauschale_B_Akten!F49="","",IFERROR(VLOOKUP('MVN-B_Akten'!$K$5,Matrix_Intervention,4,FALSE),"?"))</f>
        <v/>
      </c>
      <c r="B49" s="100" t="str">
        <f t="shared" si="1"/>
        <v/>
      </c>
      <c r="C49" s="100" t="str">
        <f>IF(A49="","",'MVN-B_Akten'!C59)</f>
        <v/>
      </c>
      <c r="D49" s="101" t="str">
        <f>IF('MVN-B_Akten'!D59="","",'MVN-B_Akten'!D59)</f>
        <v/>
      </c>
      <c r="E49" s="101" t="str">
        <f t="shared" si="0"/>
        <v/>
      </c>
      <c r="F49" s="100" t="str">
        <f>IF(A49="","",VLOOKUP('MVN-Prozesse'!$K$5,Matrix_Intervention,7,FALSE))</f>
        <v/>
      </c>
      <c r="G49" s="99" t="str">
        <f>IF(A49="","",CONCATENATE(Ermittlung_Pauschale_B_Akten!C49,"  x  ","Beratungsakte", " a ",VLOOKUP('MVN-B_Akten'!$K$5,Matrix_Intervention,2,FALSE),",00€"))</f>
        <v/>
      </c>
      <c r="H49" s="135" t="str">
        <f>IF(A49="","",Ermittlung_Pauschale_B_Akten!F49)</f>
        <v/>
      </c>
      <c r="I49" s="135" t="str">
        <f>IF(A49="","",Ermittlung_Pauschale_B_Akten!F49)</f>
        <v/>
      </c>
      <c r="J49" s="100" t="str">
        <f>IF(A49="","",IF('MVN-B_Akten'!F59="","",'MVN-B_Akten'!F59))</f>
        <v/>
      </c>
      <c r="K49" s="100" t="str">
        <f t="shared" si="2"/>
        <v/>
      </c>
    </row>
    <row r="50" spans="1:11" x14ac:dyDescent="0.2">
      <c r="A50" s="99" t="str">
        <f>IF(Ermittlung_Pauschale_B_Akten!F50="","",IFERROR(VLOOKUP('MVN-B_Akten'!$K$5,Matrix_Intervention,4,FALSE),"?"))</f>
        <v/>
      </c>
      <c r="B50" s="100" t="str">
        <f t="shared" si="1"/>
        <v/>
      </c>
      <c r="C50" s="100" t="str">
        <f>IF(A50="","",'MVN-B_Akten'!C60)</f>
        <v/>
      </c>
      <c r="D50" s="101" t="str">
        <f>IF('MVN-B_Akten'!D60="","",'MVN-B_Akten'!D60)</f>
        <v/>
      </c>
      <c r="E50" s="101" t="str">
        <f t="shared" si="0"/>
        <v/>
      </c>
      <c r="F50" s="100" t="str">
        <f>IF(A50="","",VLOOKUP('MVN-Prozesse'!$K$5,Matrix_Intervention,7,FALSE))</f>
        <v/>
      </c>
      <c r="G50" s="99" t="str">
        <f>IF(A50="","",CONCATENATE(Ermittlung_Pauschale_B_Akten!C50,"  x  ","Beratungsakte", " a ",VLOOKUP('MVN-B_Akten'!$K$5,Matrix_Intervention,2,FALSE),",00€"))</f>
        <v/>
      </c>
      <c r="H50" s="135" t="str">
        <f>IF(A50="","",Ermittlung_Pauschale_B_Akten!F50)</f>
        <v/>
      </c>
      <c r="I50" s="135" t="str">
        <f>IF(A50="","",Ermittlung_Pauschale_B_Akten!F50)</f>
        <v/>
      </c>
      <c r="J50" s="100" t="str">
        <f>IF(A50="","",IF('MVN-B_Akten'!F60="","",'MVN-B_Akten'!F60))</f>
        <v/>
      </c>
      <c r="K50" s="100" t="str">
        <f t="shared" si="2"/>
        <v/>
      </c>
    </row>
    <row r="51" spans="1:11" x14ac:dyDescent="0.2">
      <c r="A51" s="99" t="str">
        <f>IF(Ermittlung_Pauschale_B_Akten!F51="","",IFERROR(VLOOKUP('MVN-B_Akten'!$K$5,Matrix_Intervention,4,FALSE),"?"))</f>
        <v/>
      </c>
      <c r="B51" s="100" t="str">
        <f t="shared" si="1"/>
        <v/>
      </c>
      <c r="C51" s="100" t="str">
        <f>IF(A51="","",'MVN-B_Akten'!C61)</f>
        <v/>
      </c>
      <c r="D51" s="101" t="str">
        <f>IF('MVN-B_Akten'!D61="","",'MVN-B_Akten'!D61)</f>
        <v/>
      </c>
      <c r="E51" s="101" t="str">
        <f t="shared" si="0"/>
        <v/>
      </c>
      <c r="F51" s="100" t="str">
        <f>IF(A51="","",VLOOKUP('MVN-Prozesse'!$K$5,Matrix_Intervention,7,FALSE))</f>
        <v/>
      </c>
      <c r="G51" s="99" t="str">
        <f>IF(A51="","",CONCATENATE(Ermittlung_Pauschale_B_Akten!C51,"  x  ","Beratungsakte", " a ",VLOOKUP('MVN-B_Akten'!$K$5,Matrix_Intervention,2,FALSE),",00€"))</f>
        <v/>
      </c>
      <c r="H51" s="135" t="str">
        <f>IF(A51="","",Ermittlung_Pauschale_B_Akten!F51)</f>
        <v/>
      </c>
      <c r="I51" s="135" t="str">
        <f>IF(A51="","",Ermittlung_Pauschale_B_Akten!F51)</f>
        <v/>
      </c>
      <c r="J51" s="100" t="str">
        <f>IF(A51="","",IF('MVN-B_Akten'!F61="","",'MVN-B_Akten'!F61))</f>
        <v/>
      </c>
      <c r="K51" s="100" t="str">
        <f t="shared" si="2"/>
        <v/>
      </c>
    </row>
    <row r="52" spans="1:11" x14ac:dyDescent="0.2">
      <c r="A52" s="99" t="str">
        <f>IF(Ermittlung_Pauschale_B_Akten!F52="","",IFERROR(VLOOKUP('MVN-B_Akten'!$K$5,Matrix_Intervention,4,FALSE),"?"))</f>
        <v/>
      </c>
      <c r="B52" s="100" t="str">
        <f t="shared" si="1"/>
        <v/>
      </c>
      <c r="C52" s="100" t="str">
        <f>IF(A52="","",'MVN-B_Akten'!C62)</f>
        <v/>
      </c>
      <c r="D52" s="101" t="str">
        <f>IF('MVN-B_Akten'!D62="","",'MVN-B_Akten'!D62)</f>
        <v/>
      </c>
      <c r="E52" s="101" t="str">
        <f t="shared" si="0"/>
        <v/>
      </c>
      <c r="F52" s="100" t="str">
        <f>IF(A52="","",VLOOKUP('MVN-Prozesse'!$K$5,Matrix_Intervention,7,FALSE))</f>
        <v/>
      </c>
      <c r="G52" s="99" t="str">
        <f>IF(A52="","",CONCATENATE(Ermittlung_Pauschale_B_Akten!C52,"  x  ","Beratungsakte", " a ",VLOOKUP('MVN-B_Akten'!$K$5,Matrix_Intervention,2,FALSE),",00€"))</f>
        <v/>
      </c>
      <c r="H52" s="135" t="str">
        <f>IF(A52="","",Ermittlung_Pauschale_B_Akten!F52)</f>
        <v/>
      </c>
      <c r="I52" s="135" t="str">
        <f>IF(A52="","",Ermittlung_Pauschale_B_Akten!F52)</f>
        <v/>
      </c>
      <c r="J52" s="100" t="str">
        <f>IF(A52="","",IF('MVN-B_Akten'!F62="","",'MVN-B_Akten'!F62))</f>
        <v/>
      </c>
      <c r="K52" s="100" t="str">
        <f t="shared" si="2"/>
        <v/>
      </c>
    </row>
    <row r="53" spans="1:11" x14ac:dyDescent="0.2">
      <c r="A53" s="99" t="str">
        <f>IF(Ermittlung_Pauschale_B_Akten!F53="","",IFERROR(VLOOKUP('MVN-B_Akten'!$K$5,Matrix_Intervention,4,FALSE),"?"))</f>
        <v/>
      </c>
      <c r="B53" s="100" t="str">
        <f t="shared" si="1"/>
        <v/>
      </c>
      <c r="C53" s="100" t="str">
        <f>IF(A53="","",'MVN-B_Akten'!C63)</f>
        <v/>
      </c>
      <c r="D53" s="101" t="str">
        <f>IF('MVN-B_Akten'!D63="","",'MVN-B_Akten'!D63)</f>
        <v/>
      </c>
      <c r="E53" s="101" t="str">
        <f t="shared" si="0"/>
        <v/>
      </c>
      <c r="F53" s="100" t="str">
        <f>IF(A53="","",VLOOKUP('MVN-Prozesse'!$K$5,Matrix_Intervention,7,FALSE))</f>
        <v/>
      </c>
      <c r="G53" s="99" t="str">
        <f>IF(A53="","",CONCATENATE(Ermittlung_Pauschale_B_Akten!C53,"  x  ","Beratungsakte", " a ",VLOOKUP('MVN-B_Akten'!$K$5,Matrix_Intervention,2,FALSE),",00€"))</f>
        <v/>
      </c>
      <c r="H53" s="135" t="str">
        <f>IF(A53="","",Ermittlung_Pauschale_B_Akten!F53)</f>
        <v/>
      </c>
      <c r="I53" s="135" t="str">
        <f>IF(A53="","",Ermittlung_Pauschale_B_Akten!F53)</f>
        <v/>
      </c>
      <c r="J53" s="100" t="str">
        <f>IF(A53="","",IF('MVN-B_Akten'!F63="","",'MVN-B_Akten'!F63))</f>
        <v/>
      </c>
      <c r="K53" s="100" t="str">
        <f t="shared" si="2"/>
        <v/>
      </c>
    </row>
    <row r="54" spans="1:11" x14ac:dyDescent="0.2">
      <c r="A54" s="99" t="str">
        <f>IF(Ermittlung_Pauschale_B_Akten!F54="","",IFERROR(VLOOKUP('MVN-B_Akten'!$K$5,Matrix_Intervention,4,FALSE),"?"))</f>
        <v/>
      </c>
      <c r="B54" s="100" t="str">
        <f t="shared" si="1"/>
        <v/>
      </c>
      <c r="C54" s="100" t="str">
        <f>IF(A54="","",'MVN-B_Akten'!C64)</f>
        <v/>
      </c>
      <c r="D54" s="101" t="str">
        <f>IF('MVN-B_Akten'!D64="","",'MVN-B_Akten'!D64)</f>
        <v/>
      </c>
      <c r="E54" s="101" t="str">
        <f t="shared" si="0"/>
        <v/>
      </c>
      <c r="F54" s="100" t="str">
        <f>IF(A54="","",VLOOKUP('MVN-Prozesse'!$K$5,Matrix_Intervention,7,FALSE))</f>
        <v/>
      </c>
      <c r="G54" s="99" t="str">
        <f>IF(A54="","",CONCATENATE(Ermittlung_Pauschale_B_Akten!C54,"  x  ","Beratungsakte", " a ",VLOOKUP('MVN-B_Akten'!$K$5,Matrix_Intervention,2,FALSE),",00€"))</f>
        <v/>
      </c>
      <c r="H54" s="135" t="str">
        <f>IF(A54="","",Ermittlung_Pauschale_B_Akten!F54)</f>
        <v/>
      </c>
      <c r="I54" s="135" t="str">
        <f>IF(A54="","",Ermittlung_Pauschale_B_Akten!F54)</f>
        <v/>
      </c>
      <c r="J54" s="100" t="str">
        <f>IF(A54="","",IF('MVN-B_Akten'!F64="","",'MVN-B_Akten'!F64))</f>
        <v/>
      </c>
      <c r="K54" s="100" t="str">
        <f t="shared" si="2"/>
        <v/>
      </c>
    </row>
    <row r="55" spans="1:11" x14ac:dyDescent="0.2">
      <c r="A55" s="99" t="str">
        <f>IF(Ermittlung_Pauschale_B_Akten!F55="","",IFERROR(VLOOKUP('MVN-B_Akten'!$K$5,Matrix_Intervention,4,FALSE),"?"))</f>
        <v/>
      </c>
      <c r="B55" s="100" t="str">
        <f t="shared" si="1"/>
        <v/>
      </c>
      <c r="C55" s="100" t="str">
        <f>IF(A55="","",'MVN-B_Akten'!C65)</f>
        <v/>
      </c>
      <c r="D55" s="101" t="str">
        <f>IF('MVN-B_Akten'!D65="","",'MVN-B_Akten'!D65)</f>
        <v/>
      </c>
      <c r="E55" s="101" t="str">
        <f t="shared" si="0"/>
        <v/>
      </c>
      <c r="F55" s="100" t="str">
        <f>IF(A55="","",VLOOKUP('MVN-Prozesse'!$K$5,Matrix_Intervention,7,FALSE))</f>
        <v/>
      </c>
      <c r="G55" s="99" t="str">
        <f>IF(A55="","",CONCATENATE(Ermittlung_Pauschale_B_Akten!C55,"  x  ","Beratungsakte", " a ",VLOOKUP('MVN-B_Akten'!$K$5,Matrix_Intervention,2,FALSE),",00€"))</f>
        <v/>
      </c>
      <c r="H55" s="135" t="str">
        <f>IF(A55="","",Ermittlung_Pauschale_B_Akten!F55)</f>
        <v/>
      </c>
      <c r="I55" s="135" t="str">
        <f>IF(A55="","",Ermittlung_Pauschale_B_Akten!F55)</f>
        <v/>
      </c>
      <c r="J55" s="100" t="str">
        <f>IF(A55="","",IF('MVN-B_Akten'!F65="","",'MVN-B_Akten'!F65))</f>
        <v/>
      </c>
      <c r="K55" s="100" t="str">
        <f t="shared" si="2"/>
        <v/>
      </c>
    </row>
    <row r="56" spans="1:11" x14ac:dyDescent="0.2">
      <c r="A56" s="99" t="str">
        <f>IF(Ermittlung_Pauschale_B_Akten!F56="","",IFERROR(VLOOKUP('MVN-B_Akten'!$K$5,Matrix_Intervention,4,FALSE),"?"))</f>
        <v/>
      </c>
      <c r="B56" s="100" t="str">
        <f t="shared" si="1"/>
        <v/>
      </c>
      <c r="C56" s="100" t="str">
        <f>IF(A56="","",'MVN-B_Akten'!C66)</f>
        <v/>
      </c>
      <c r="D56" s="101" t="str">
        <f>IF('MVN-B_Akten'!D66="","",'MVN-B_Akten'!D66)</f>
        <v/>
      </c>
      <c r="E56" s="101" t="str">
        <f t="shared" si="0"/>
        <v/>
      </c>
      <c r="F56" s="100" t="str">
        <f>IF(A56="","",VLOOKUP('MVN-Prozesse'!$K$5,Matrix_Intervention,7,FALSE))</f>
        <v/>
      </c>
      <c r="G56" s="99" t="str">
        <f>IF(A56="","",CONCATENATE(Ermittlung_Pauschale_B_Akten!C56,"  x  ","Beratungsakte", " a ",VLOOKUP('MVN-B_Akten'!$K$5,Matrix_Intervention,2,FALSE),",00€"))</f>
        <v/>
      </c>
      <c r="H56" s="135" t="str">
        <f>IF(A56="","",Ermittlung_Pauschale_B_Akten!F56)</f>
        <v/>
      </c>
      <c r="I56" s="135" t="str">
        <f>IF(A56="","",Ermittlung_Pauschale_B_Akten!F56)</f>
        <v/>
      </c>
      <c r="J56" s="100" t="str">
        <f>IF(A56="","",IF('MVN-B_Akten'!F66="","",'MVN-B_Akten'!F66))</f>
        <v/>
      </c>
      <c r="K56" s="100" t="str">
        <f t="shared" si="2"/>
        <v/>
      </c>
    </row>
    <row r="57" spans="1:11" x14ac:dyDescent="0.2">
      <c r="A57" s="99" t="str">
        <f>IF(Ermittlung_Pauschale_B_Akten!F57="","",IFERROR(VLOOKUP('MVN-B_Akten'!$K$5,Matrix_Intervention,4,FALSE),"?"))</f>
        <v/>
      </c>
      <c r="B57" s="100" t="str">
        <f t="shared" si="1"/>
        <v/>
      </c>
      <c r="C57" s="100" t="str">
        <f>IF(A57="","",'MVN-B_Akten'!C67)</f>
        <v/>
      </c>
      <c r="D57" s="101" t="str">
        <f>IF('MVN-B_Akten'!D67="","",'MVN-B_Akten'!D67)</f>
        <v/>
      </c>
      <c r="E57" s="101" t="str">
        <f t="shared" si="0"/>
        <v/>
      </c>
      <c r="F57" s="100" t="str">
        <f>IF(A57="","",VLOOKUP('MVN-Prozesse'!$K$5,Matrix_Intervention,7,FALSE))</f>
        <v/>
      </c>
      <c r="G57" s="99" t="str">
        <f>IF(A57="","",CONCATENATE(Ermittlung_Pauschale_B_Akten!C57,"  x  ","Beratungsakte", " a ",VLOOKUP('MVN-B_Akten'!$K$5,Matrix_Intervention,2,FALSE),",00€"))</f>
        <v/>
      </c>
      <c r="H57" s="135" t="str">
        <f>IF(A57="","",Ermittlung_Pauschale_B_Akten!F57)</f>
        <v/>
      </c>
      <c r="I57" s="135" t="str">
        <f>IF(A57="","",Ermittlung_Pauschale_B_Akten!F57)</f>
        <v/>
      </c>
      <c r="J57" s="100" t="str">
        <f>IF(A57="","",IF('MVN-B_Akten'!F67="","",'MVN-B_Akten'!F67))</f>
        <v/>
      </c>
      <c r="K57" s="100" t="str">
        <f t="shared" si="2"/>
        <v/>
      </c>
    </row>
    <row r="58" spans="1:11" x14ac:dyDescent="0.2">
      <c r="A58" s="99" t="str">
        <f>IF(Ermittlung_Pauschale_B_Akten!F58="","",IFERROR(VLOOKUP('MVN-B_Akten'!$K$5,Matrix_Intervention,4,FALSE),"?"))</f>
        <v/>
      </c>
      <c r="B58" s="100" t="str">
        <f t="shared" si="1"/>
        <v/>
      </c>
      <c r="C58" s="100" t="str">
        <f>IF(A58="","",'MVN-B_Akten'!C68)</f>
        <v/>
      </c>
      <c r="D58" s="101" t="str">
        <f>IF('MVN-B_Akten'!D68="","",'MVN-B_Akten'!D68)</f>
        <v/>
      </c>
      <c r="E58" s="101" t="str">
        <f t="shared" si="0"/>
        <v/>
      </c>
      <c r="F58" s="100" t="str">
        <f>IF(A58="","",VLOOKUP('MVN-Prozesse'!$K$5,Matrix_Intervention,7,FALSE))</f>
        <v/>
      </c>
      <c r="G58" s="99" t="str">
        <f>IF(A58="","",CONCATENATE(Ermittlung_Pauschale_B_Akten!C58,"  x  ","Beratungsakte", " a ",VLOOKUP('MVN-B_Akten'!$K$5,Matrix_Intervention,2,FALSE),",00€"))</f>
        <v/>
      </c>
      <c r="H58" s="135" t="str">
        <f>IF(A58="","",Ermittlung_Pauschale_B_Akten!F58)</f>
        <v/>
      </c>
      <c r="I58" s="135" t="str">
        <f>IF(A58="","",Ermittlung_Pauschale_B_Akten!F58)</f>
        <v/>
      </c>
      <c r="J58" s="100" t="str">
        <f>IF(A58="","",IF('MVN-B_Akten'!F68="","",'MVN-B_Akten'!F68))</f>
        <v/>
      </c>
      <c r="K58" s="100" t="str">
        <f t="shared" si="2"/>
        <v/>
      </c>
    </row>
    <row r="59" spans="1:11" x14ac:dyDescent="0.2">
      <c r="A59" s="99" t="str">
        <f>IF(Ermittlung_Pauschale_B_Akten!F59="","",IFERROR(VLOOKUP('MVN-B_Akten'!$K$5,Matrix_Intervention,4,FALSE),"?"))</f>
        <v/>
      </c>
      <c r="B59" s="100" t="str">
        <f t="shared" si="1"/>
        <v/>
      </c>
      <c r="C59" s="100" t="str">
        <f>IF(A59="","",'MVN-B_Akten'!C69)</f>
        <v/>
      </c>
      <c r="D59" s="101" t="str">
        <f>IF('MVN-B_Akten'!D69="","",'MVN-B_Akten'!D69)</f>
        <v/>
      </c>
      <c r="E59" s="101" t="str">
        <f t="shared" si="0"/>
        <v/>
      </c>
      <c r="F59" s="100" t="str">
        <f>IF(A59="","",VLOOKUP('MVN-Prozesse'!$K$5,Matrix_Intervention,7,FALSE))</f>
        <v/>
      </c>
      <c r="G59" s="99" t="str">
        <f>IF(A59="","",CONCATENATE(Ermittlung_Pauschale_B_Akten!C59,"  x  ","Beratungsakte", " a ",VLOOKUP('MVN-B_Akten'!$K$5,Matrix_Intervention,2,FALSE),",00€"))</f>
        <v/>
      </c>
      <c r="H59" s="135" t="str">
        <f>IF(A59="","",Ermittlung_Pauschale_B_Akten!F59)</f>
        <v/>
      </c>
      <c r="I59" s="135" t="str">
        <f>IF(A59="","",Ermittlung_Pauschale_B_Akten!F59)</f>
        <v/>
      </c>
      <c r="J59" s="100" t="str">
        <f>IF(A59="","",IF('MVN-B_Akten'!F69="","",'MVN-B_Akten'!F69))</f>
        <v/>
      </c>
      <c r="K59" s="100" t="str">
        <f t="shared" si="2"/>
        <v/>
      </c>
    </row>
    <row r="60" spans="1:11" x14ac:dyDescent="0.2">
      <c r="A60" s="99" t="str">
        <f>IF(Ermittlung_Pauschale_B_Akten!F60="","",IFERROR(VLOOKUP('MVN-B_Akten'!$K$5,Matrix_Intervention,4,FALSE),"?"))</f>
        <v/>
      </c>
      <c r="B60" s="100" t="str">
        <f t="shared" si="1"/>
        <v/>
      </c>
      <c r="C60" s="100" t="str">
        <f>IF(A60="","",'MVN-B_Akten'!C70)</f>
        <v/>
      </c>
      <c r="D60" s="101" t="str">
        <f>IF('MVN-B_Akten'!D70="","",'MVN-B_Akten'!D70)</f>
        <v/>
      </c>
      <c r="E60" s="101" t="str">
        <f t="shared" si="0"/>
        <v/>
      </c>
      <c r="F60" s="100" t="str">
        <f>IF(A60="","",VLOOKUP('MVN-Prozesse'!$K$5,Matrix_Intervention,7,FALSE))</f>
        <v/>
      </c>
      <c r="G60" s="99" t="str">
        <f>IF(A60="","",CONCATENATE(Ermittlung_Pauschale_B_Akten!C60,"  x  ","Beratungsakte", " a ",VLOOKUP('MVN-B_Akten'!$K$5,Matrix_Intervention,2,FALSE),",00€"))</f>
        <v/>
      </c>
      <c r="H60" s="135" t="str">
        <f>IF(A60="","",Ermittlung_Pauschale_B_Akten!F60)</f>
        <v/>
      </c>
      <c r="I60" s="135" t="str">
        <f>IF(A60="","",Ermittlung_Pauschale_B_Akten!F60)</f>
        <v/>
      </c>
      <c r="J60" s="100" t="str">
        <f>IF(A60="","",IF('MVN-B_Akten'!F70="","",'MVN-B_Akten'!F70))</f>
        <v/>
      </c>
      <c r="K60" s="100" t="str">
        <f t="shared" si="2"/>
        <v/>
      </c>
    </row>
    <row r="61" spans="1:11" x14ac:dyDescent="0.2">
      <c r="A61" s="99" t="str">
        <f>IF(Ermittlung_Pauschale_B_Akten!F61="","",IFERROR(VLOOKUP('MVN-B_Akten'!$K$5,Matrix_Intervention,4,FALSE),"?"))</f>
        <v/>
      </c>
      <c r="B61" s="100" t="str">
        <f t="shared" si="1"/>
        <v/>
      </c>
      <c r="C61" s="100" t="str">
        <f>IF(A61="","",'MVN-B_Akten'!C71)</f>
        <v/>
      </c>
      <c r="D61" s="101" t="str">
        <f>IF('MVN-B_Akten'!D71="","",'MVN-B_Akten'!D71)</f>
        <v/>
      </c>
      <c r="E61" s="101" t="str">
        <f t="shared" si="0"/>
        <v/>
      </c>
      <c r="F61" s="100" t="str">
        <f>IF(A61="","",VLOOKUP('MVN-Prozesse'!$K$5,Matrix_Intervention,7,FALSE))</f>
        <v/>
      </c>
      <c r="G61" s="99" t="str">
        <f>IF(A61="","",CONCATENATE(Ermittlung_Pauschale_B_Akten!C61,"  x  ","Beratungsakte", " a ",VLOOKUP('MVN-B_Akten'!$K$5,Matrix_Intervention,2,FALSE),",00€"))</f>
        <v/>
      </c>
      <c r="H61" s="135" t="str">
        <f>IF(A61="","",Ermittlung_Pauschale_B_Akten!F61)</f>
        <v/>
      </c>
      <c r="I61" s="135" t="str">
        <f>IF(A61="","",Ermittlung_Pauschale_B_Akten!F61)</f>
        <v/>
      </c>
      <c r="J61" s="100" t="str">
        <f>IF(A61="","",IF('MVN-B_Akten'!F71="","",'MVN-B_Akten'!F71))</f>
        <v/>
      </c>
      <c r="K61" s="100" t="str">
        <f t="shared" si="2"/>
        <v/>
      </c>
    </row>
    <row r="62" spans="1:11" x14ac:dyDescent="0.2">
      <c r="A62" s="99" t="str">
        <f>IF(Ermittlung_Pauschale_B_Akten!F62="","",IFERROR(VLOOKUP('MVN-B_Akten'!$K$5,Matrix_Intervention,4,FALSE),"?"))</f>
        <v/>
      </c>
      <c r="B62" s="100" t="str">
        <f t="shared" si="1"/>
        <v/>
      </c>
      <c r="C62" s="100" t="str">
        <f>IF(A62="","",'MVN-B_Akten'!C72)</f>
        <v/>
      </c>
      <c r="D62" s="101" t="str">
        <f>IF('MVN-B_Akten'!D72="","",'MVN-B_Akten'!D72)</f>
        <v/>
      </c>
      <c r="E62" s="101" t="str">
        <f t="shared" si="0"/>
        <v/>
      </c>
      <c r="F62" s="100" t="str">
        <f>IF(A62="","",VLOOKUP('MVN-Prozesse'!$K$5,Matrix_Intervention,7,FALSE))</f>
        <v/>
      </c>
      <c r="G62" s="99" t="str">
        <f>IF(A62="","",CONCATENATE(Ermittlung_Pauschale_B_Akten!C62,"  x  ","Beratungsakte", " a ",VLOOKUP('MVN-B_Akten'!$K$5,Matrix_Intervention,2,FALSE),",00€"))</f>
        <v/>
      </c>
      <c r="H62" s="135" t="str">
        <f>IF(A62="","",Ermittlung_Pauschale_B_Akten!F62)</f>
        <v/>
      </c>
      <c r="I62" s="135" t="str">
        <f>IF(A62="","",Ermittlung_Pauschale_B_Akten!F62)</f>
        <v/>
      </c>
      <c r="J62" s="100" t="str">
        <f>IF(A62="","",IF('MVN-B_Akten'!F72="","",'MVN-B_Akten'!F72))</f>
        <v/>
      </c>
      <c r="K62" s="100" t="str">
        <f t="shared" si="2"/>
        <v/>
      </c>
    </row>
    <row r="63" spans="1:11" x14ac:dyDescent="0.2">
      <c r="A63" s="99" t="str">
        <f>IF(Ermittlung_Pauschale_B_Akten!F63="","",IFERROR(VLOOKUP('MVN-B_Akten'!$K$5,Matrix_Intervention,4,FALSE),"?"))</f>
        <v/>
      </c>
      <c r="B63" s="100" t="str">
        <f t="shared" si="1"/>
        <v/>
      </c>
      <c r="C63" s="100" t="str">
        <f>IF(A63="","",'MVN-B_Akten'!C73)</f>
        <v/>
      </c>
      <c r="D63" s="101" t="str">
        <f>IF('MVN-B_Akten'!D73="","",'MVN-B_Akten'!D73)</f>
        <v/>
      </c>
      <c r="E63" s="101" t="str">
        <f t="shared" si="0"/>
        <v/>
      </c>
      <c r="F63" s="100" t="str">
        <f>IF(A63="","",VLOOKUP('MVN-Prozesse'!$K$5,Matrix_Intervention,7,FALSE))</f>
        <v/>
      </c>
      <c r="G63" s="99" t="str">
        <f>IF(A63="","",CONCATENATE(Ermittlung_Pauschale_B_Akten!C63,"  x  ","Beratungsakte", " a ",VLOOKUP('MVN-B_Akten'!$K$5,Matrix_Intervention,2,FALSE),",00€"))</f>
        <v/>
      </c>
      <c r="H63" s="135" t="str">
        <f>IF(A63="","",Ermittlung_Pauschale_B_Akten!F63)</f>
        <v/>
      </c>
      <c r="I63" s="135" t="str">
        <f>IF(A63="","",Ermittlung_Pauschale_B_Akten!F63)</f>
        <v/>
      </c>
      <c r="J63" s="100" t="str">
        <f>IF(A63="","",IF('MVN-B_Akten'!F73="","",'MVN-B_Akten'!F73))</f>
        <v/>
      </c>
      <c r="K63" s="100" t="str">
        <f t="shared" si="2"/>
        <v/>
      </c>
    </row>
    <row r="64" spans="1:11" x14ac:dyDescent="0.2">
      <c r="A64" s="99" t="str">
        <f>IF(Ermittlung_Pauschale_B_Akten!F64="","",IFERROR(VLOOKUP('MVN-B_Akten'!$K$5,Matrix_Intervention,4,FALSE),"?"))</f>
        <v/>
      </c>
      <c r="B64" s="100" t="str">
        <f t="shared" si="1"/>
        <v/>
      </c>
      <c r="C64" s="100" t="str">
        <f>IF(A64="","",'MVN-B_Akten'!C74)</f>
        <v/>
      </c>
      <c r="D64" s="101" t="str">
        <f>IF('MVN-B_Akten'!D74="","",'MVN-B_Akten'!D74)</f>
        <v/>
      </c>
      <c r="E64" s="101" t="str">
        <f t="shared" si="0"/>
        <v/>
      </c>
      <c r="F64" s="100" t="str">
        <f>IF(A64="","",VLOOKUP('MVN-Prozesse'!$K$5,Matrix_Intervention,7,FALSE))</f>
        <v/>
      </c>
      <c r="G64" s="99" t="str">
        <f>IF(A64="","",CONCATENATE(Ermittlung_Pauschale_B_Akten!C64,"  x  ","Beratungsakte", " a ",VLOOKUP('MVN-B_Akten'!$K$5,Matrix_Intervention,2,FALSE),",00€"))</f>
        <v/>
      </c>
      <c r="H64" s="135" t="str">
        <f>IF(A64="","",Ermittlung_Pauschale_B_Akten!F64)</f>
        <v/>
      </c>
      <c r="I64" s="135" t="str">
        <f>IF(A64="","",Ermittlung_Pauschale_B_Akten!F64)</f>
        <v/>
      </c>
      <c r="J64" s="100" t="str">
        <f>IF(A64="","",IF('MVN-B_Akten'!F74="","",'MVN-B_Akten'!F74))</f>
        <v/>
      </c>
      <c r="K64" s="100" t="str">
        <f t="shared" si="2"/>
        <v/>
      </c>
    </row>
    <row r="65" spans="1:11" x14ac:dyDescent="0.2">
      <c r="A65" s="99" t="str">
        <f>IF(Ermittlung_Pauschale_B_Akten!F65="","",IFERROR(VLOOKUP('MVN-B_Akten'!$K$5,Matrix_Intervention,4,FALSE),"?"))</f>
        <v/>
      </c>
      <c r="B65" s="100" t="str">
        <f t="shared" si="1"/>
        <v/>
      </c>
      <c r="C65" s="100" t="str">
        <f>IF(A65="","",'MVN-B_Akten'!C75)</f>
        <v/>
      </c>
      <c r="D65" s="101" t="str">
        <f>IF('MVN-B_Akten'!D75="","",'MVN-B_Akten'!D75)</f>
        <v/>
      </c>
      <c r="E65" s="101" t="str">
        <f t="shared" si="0"/>
        <v/>
      </c>
      <c r="F65" s="100" t="str">
        <f>IF(A65="","",VLOOKUP('MVN-Prozesse'!$K$5,Matrix_Intervention,7,FALSE))</f>
        <v/>
      </c>
      <c r="G65" s="99" t="str">
        <f>IF(A65="","",CONCATENATE(Ermittlung_Pauschale_B_Akten!C65,"  x  ","Beratungsakte", " a ",VLOOKUP('MVN-B_Akten'!$K$5,Matrix_Intervention,2,FALSE),",00€"))</f>
        <v/>
      </c>
      <c r="H65" s="135" t="str">
        <f>IF(A65="","",Ermittlung_Pauschale_B_Akten!F65)</f>
        <v/>
      </c>
      <c r="I65" s="135" t="str">
        <f>IF(A65="","",Ermittlung_Pauschale_B_Akten!F65)</f>
        <v/>
      </c>
      <c r="J65" s="100" t="str">
        <f>IF(A65="","",IF('MVN-B_Akten'!F75="","",'MVN-B_Akten'!F75))</f>
        <v/>
      </c>
      <c r="K65" s="100" t="str">
        <f t="shared" si="2"/>
        <v/>
      </c>
    </row>
    <row r="66" spans="1:11" x14ac:dyDescent="0.2">
      <c r="A66" s="99" t="str">
        <f>IF(Ermittlung_Pauschale_B_Akten!F66="","",IFERROR(VLOOKUP('MVN-B_Akten'!$K$5,Matrix_Intervention,4,FALSE),"?"))</f>
        <v/>
      </c>
      <c r="B66" s="100" t="str">
        <f t="shared" si="1"/>
        <v/>
      </c>
      <c r="C66" s="100" t="str">
        <f>IF(A66="","",'MVN-B_Akten'!C76)</f>
        <v/>
      </c>
      <c r="D66" s="101" t="str">
        <f>IF('MVN-B_Akten'!D76="","",'MVN-B_Akten'!D76)</f>
        <v/>
      </c>
      <c r="E66" s="101" t="str">
        <f t="shared" ref="E66:E80" si="3">IF(A66="","",Monatsende)</f>
        <v/>
      </c>
      <c r="F66" s="100" t="str">
        <f>IF(A66="","",VLOOKUP('MVN-Prozesse'!$K$5,Matrix_Intervention,7,FALSE))</f>
        <v/>
      </c>
      <c r="G66" s="99" t="str">
        <f>IF(A66="","",CONCATENATE(Ermittlung_Pauschale_B_Akten!C66,"  x  ","Beratungsakte", " a ",VLOOKUP('MVN-B_Akten'!$K$5,Matrix_Intervention,2,FALSE),",00€"))</f>
        <v/>
      </c>
      <c r="H66" s="135" t="str">
        <f>IF(A66="","",Ermittlung_Pauschale_B_Akten!F66)</f>
        <v/>
      </c>
      <c r="I66" s="135" t="str">
        <f>IF(A66="","",Ermittlung_Pauschale_B_Akten!F66)</f>
        <v/>
      </c>
      <c r="J66" s="100" t="str">
        <f>IF(A66="","",IF('MVN-B_Akten'!F76="","",'MVN-B_Akten'!F76))</f>
        <v/>
      </c>
      <c r="K66" s="100" t="str">
        <f t="shared" si="2"/>
        <v/>
      </c>
    </row>
    <row r="67" spans="1:11" x14ac:dyDescent="0.2">
      <c r="A67" s="99" t="str">
        <f>IF(Ermittlung_Pauschale_B_Akten!F67="","",IFERROR(VLOOKUP('MVN-B_Akten'!$K$5,Matrix_Intervention,4,FALSE),"?"))</f>
        <v/>
      </c>
      <c r="B67" s="100" t="str">
        <f t="shared" ref="B67:B80" si="4">IF(A67="","","ZE")</f>
        <v/>
      </c>
      <c r="C67" s="100" t="str">
        <f>IF(A67="","",'MVN-B_Akten'!C77)</f>
        <v/>
      </c>
      <c r="D67" s="101" t="str">
        <f>IF('MVN-B_Akten'!D77="","",'MVN-B_Akten'!D77)</f>
        <v/>
      </c>
      <c r="E67" s="101" t="str">
        <f t="shared" si="3"/>
        <v/>
      </c>
      <c r="F67" s="100" t="str">
        <f>IF(A67="","",VLOOKUP('MVN-Prozesse'!$K$5,Matrix_Intervention,7,FALSE))</f>
        <v/>
      </c>
      <c r="G67" s="99" t="str">
        <f>IF(A67="","",CONCATENATE(Ermittlung_Pauschale_B_Akten!C67,"  x  ","Beratungsakte", " a ",VLOOKUP('MVN-B_Akten'!$K$5,Matrix_Intervention,2,FALSE),",00€"))</f>
        <v/>
      </c>
      <c r="H67" s="135" t="str">
        <f>IF(A67="","",Ermittlung_Pauschale_B_Akten!F67)</f>
        <v/>
      </c>
      <c r="I67" s="135" t="str">
        <f>IF(A67="","",Ermittlung_Pauschale_B_Akten!F67)</f>
        <v/>
      </c>
      <c r="J67" s="100" t="str">
        <f>IF(A67="","",IF('MVN-B_Akten'!F77="","",'MVN-B_Akten'!F77))</f>
        <v/>
      </c>
      <c r="K67" s="100" t="str">
        <f t="shared" ref="K67:K80" si="5">IF(A67="","","0")</f>
        <v/>
      </c>
    </row>
    <row r="68" spans="1:11" x14ac:dyDescent="0.2">
      <c r="A68" s="99" t="str">
        <f>IF(Ermittlung_Pauschale_B_Akten!F68="","",IFERROR(VLOOKUP('MVN-B_Akten'!$K$5,Matrix_Intervention,4,FALSE),"?"))</f>
        <v/>
      </c>
      <c r="B68" s="100" t="str">
        <f t="shared" si="4"/>
        <v/>
      </c>
      <c r="C68" s="100" t="str">
        <f>IF(A68="","",'MVN-B_Akten'!C78)</f>
        <v/>
      </c>
      <c r="D68" s="101" t="str">
        <f>IF('MVN-B_Akten'!D78="","",'MVN-B_Akten'!D78)</f>
        <v/>
      </c>
      <c r="E68" s="101" t="str">
        <f t="shared" si="3"/>
        <v/>
      </c>
      <c r="F68" s="100" t="str">
        <f>IF(A68="","",VLOOKUP('MVN-Prozesse'!$K$5,Matrix_Intervention,7,FALSE))</f>
        <v/>
      </c>
      <c r="G68" s="99" t="str">
        <f>IF(A68="","",CONCATENATE(Ermittlung_Pauschale_B_Akten!C68,"  x  ","Beratungsakte", " a ",VLOOKUP('MVN-B_Akten'!$K$5,Matrix_Intervention,2,FALSE),",00€"))</f>
        <v/>
      </c>
      <c r="H68" s="135" t="str">
        <f>IF(A68="","",Ermittlung_Pauschale_B_Akten!F68)</f>
        <v/>
      </c>
      <c r="I68" s="135" t="str">
        <f>IF(A68="","",Ermittlung_Pauschale_B_Akten!F68)</f>
        <v/>
      </c>
      <c r="J68" s="100" t="str">
        <f>IF(A68="","",IF('MVN-B_Akten'!F78="","",'MVN-B_Akten'!F78))</f>
        <v/>
      </c>
      <c r="K68" s="100" t="str">
        <f t="shared" si="5"/>
        <v/>
      </c>
    </row>
    <row r="69" spans="1:11" x14ac:dyDescent="0.2">
      <c r="A69" s="99" t="str">
        <f>IF(Ermittlung_Pauschale_B_Akten!F69="","",IFERROR(VLOOKUP('MVN-B_Akten'!$K$5,Matrix_Intervention,4,FALSE),"?"))</f>
        <v/>
      </c>
      <c r="B69" s="100" t="str">
        <f t="shared" si="4"/>
        <v/>
      </c>
      <c r="C69" s="100" t="str">
        <f>IF(A69="","",'MVN-B_Akten'!C79)</f>
        <v/>
      </c>
      <c r="D69" s="101" t="str">
        <f>IF('MVN-B_Akten'!D79="","",'MVN-B_Akten'!D79)</f>
        <v/>
      </c>
      <c r="E69" s="101" t="str">
        <f t="shared" si="3"/>
        <v/>
      </c>
      <c r="F69" s="100" t="str">
        <f>IF(A69="","",VLOOKUP('MVN-Prozesse'!$K$5,Matrix_Intervention,7,FALSE))</f>
        <v/>
      </c>
      <c r="G69" s="99" t="str">
        <f>IF(A69="","",CONCATENATE(Ermittlung_Pauschale_B_Akten!C69,"  x  ","Beratungsakte", " a ",VLOOKUP('MVN-B_Akten'!$K$5,Matrix_Intervention,2,FALSE),",00€"))</f>
        <v/>
      </c>
      <c r="H69" s="135" t="str">
        <f>IF(A69="","",Ermittlung_Pauschale_B_Akten!F69)</f>
        <v/>
      </c>
      <c r="I69" s="135" t="str">
        <f>IF(A69="","",Ermittlung_Pauschale_B_Akten!F69)</f>
        <v/>
      </c>
      <c r="J69" s="100" t="str">
        <f>IF(A69="","",IF('MVN-B_Akten'!F79="","",'MVN-B_Akten'!F79))</f>
        <v/>
      </c>
      <c r="K69" s="100" t="str">
        <f t="shared" si="5"/>
        <v/>
      </c>
    </row>
    <row r="70" spans="1:11" x14ac:dyDescent="0.2">
      <c r="A70" s="99" t="str">
        <f>IF(Ermittlung_Pauschale_B_Akten!F70="","",IFERROR(VLOOKUP('MVN-B_Akten'!$K$5,Matrix_Intervention,4,FALSE),"?"))</f>
        <v/>
      </c>
      <c r="B70" s="100" t="str">
        <f t="shared" si="4"/>
        <v/>
      </c>
      <c r="C70" s="100" t="str">
        <f>IF(A70="","",'MVN-B_Akten'!C80)</f>
        <v/>
      </c>
      <c r="D70" s="101" t="str">
        <f>IF('MVN-B_Akten'!D80="","",'MVN-B_Akten'!D80)</f>
        <v/>
      </c>
      <c r="E70" s="101" t="str">
        <f t="shared" si="3"/>
        <v/>
      </c>
      <c r="F70" s="100" t="str">
        <f>IF(A70="","",VLOOKUP('MVN-Prozesse'!$K$5,Matrix_Intervention,7,FALSE))</f>
        <v/>
      </c>
      <c r="G70" s="99" t="str">
        <f>IF(A70="","",CONCATENATE(Ermittlung_Pauschale_B_Akten!C70,"  x  ","Beratungsakte", " a ",VLOOKUP('MVN-B_Akten'!$K$5,Matrix_Intervention,2,FALSE),",00€"))</f>
        <v/>
      </c>
      <c r="H70" s="135" t="str">
        <f>IF(A70="","",Ermittlung_Pauschale_B_Akten!F70)</f>
        <v/>
      </c>
      <c r="I70" s="135" t="str">
        <f>IF(A70="","",Ermittlung_Pauschale_B_Akten!F70)</f>
        <v/>
      </c>
      <c r="J70" s="100" t="str">
        <f>IF(A70="","",IF('MVN-B_Akten'!F80="","",'MVN-B_Akten'!F80))</f>
        <v/>
      </c>
      <c r="K70" s="100" t="str">
        <f t="shared" si="5"/>
        <v/>
      </c>
    </row>
    <row r="71" spans="1:11" x14ac:dyDescent="0.2">
      <c r="A71" s="99" t="str">
        <f>IF(Ermittlung_Pauschale_B_Akten!F71="","",IFERROR(VLOOKUP('MVN-B_Akten'!$K$5,Matrix_Intervention,4,FALSE),"?"))</f>
        <v/>
      </c>
      <c r="B71" s="100" t="str">
        <f t="shared" si="4"/>
        <v/>
      </c>
      <c r="C71" s="100" t="str">
        <f>IF(A71="","",'MVN-B_Akten'!C81)</f>
        <v/>
      </c>
      <c r="D71" s="101" t="str">
        <f>IF('MVN-B_Akten'!D81="","",'MVN-B_Akten'!D81)</f>
        <v/>
      </c>
      <c r="E71" s="101" t="str">
        <f t="shared" si="3"/>
        <v/>
      </c>
      <c r="F71" s="100" t="str">
        <f>IF(A71="","",VLOOKUP('MVN-Prozesse'!$K$5,Matrix_Intervention,7,FALSE))</f>
        <v/>
      </c>
      <c r="G71" s="99" t="str">
        <f>IF(A71="","",CONCATENATE(Ermittlung_Pauschale_B_Akten!C71,"  x  ","Beratungsakte", " a ",VLOOKUP('MVN-B_Akten'!$K$5,Matrix_Intervention,2,FALSE),",00€"))</f>
        <v/>
      </c>
      <c r="H71" s="135" t="str">
        <f>IF(A71="","",Ermittlung_Pauschale_B_Akten!F71)</f>
        <v/>
      </c>
      <c r="I71" s="135" t="str">
        <f>IF(A71="","",Ermittlung_Pauschale_B_Akten!F71)</f>
        <v/>
      </c>
      <c r="J71" s="100" t="str">
        <f>IF(A71="","",IF('MVN-B_Akten'!F81="","",'MVN-B_Akten'!F81))</f>
        <v/>
      </c>
      <c r="K71" s="100" t="str">
        <f t="shared" si="5"/>
        <v/>
      </c>
    </row>
    <row r="72" spans="1:11" x14ac:dyDescent="0.2">
      <c r="A72" s="99" t="str">
        <f>IF(Ermittlung_Pauschale_B_Akten!F72="","",IFERROR(VLOOKUP('MVN-B_Akten'!$K$5,Matrix_Intervention,4,FALSE),"?"))</f>
        <v/>
      </c>
      <c r="B72" s="100" t="str">
        <f t="shared" si="4"/>
        <v/>
      </c>
      <c r="C72" s="100" t="str">
        <f>IF(A72="","",'MVN-B_Akten'!C82)</f>
        <v/>
      </c>
      <c r="D72" s="101" t="str">
        <f>IF('MVN-B_Akten'!D82="","",'MVN-B_Akten'!D82)</f>
        <v/>
      </c>
      <c r="E72" s="101" t="str">
        <f t="shared" si="3"/>
        <v/>
      </c>
      <c r="F72" s="100" t="str">
        <f>IF(A72="","",VLOOKUP('MVN-Prozesse'!$K$5,Matrix_Intervention,7,FALSE))</f>
        <v/>
      </c>
      <c r="G72" s="99" t="str">
        <f>IF(A72="","",CONCATENATE(Ermittlung_Pauschale_B_Akten!C72,"  x  ","Beratungsakte", " a ",VLOOKUP('MVN-B_Akten'!$K$5,Matrix_Intervention,2,FALSE),",00€"))</f>
        <v/>
      </c>
      <c r="H72" s="135" t="str">
        <f>IF(A72="","",Ermittlung_Pauschale_B_Akten!F72)</f>
        <v/>
      </c>
      <c r="I72" s="135" t="str">
        <f>IF(A72="","",Ermittlung_Pauschale_B_Akten!F72)</f>
        <v/>
      </c>
      <c r="J72" s="100" t="str">
        <f>IF(A72="","",IF('MVN-B_Akten'!F82="","",'MVN-B_Akten'!F82))</f>
        <v/>
      </c>
      <c r="K72" s="100" t="str">
        <f t="shared" si="5"/>
        <v/>
      </c>
    </row>
    <row r="73" spans="1:11" x14ac:dyDescent="0.2">
      <c r="A73" s="99" t="str">
        <f>IF(Ermittlung_Pauschale_B_Akten!F73="","",IFERROR(VLOOKUP('MVN-B_Akten'!$K$5,Matrix_Intervention,4,FALSE),"?"))</f>
        <v/>
      </c>
      <c r="B73" s="100" t="str">
        <f t="shared" si="4"/>
        <v/>
      </c>
      <c r="C73" s="100" t="str">
        <f>IF(A73="","",'MVN-B_Akten'!C83)</f>
        <v/>
      </c>
      <c r="D73" s="101" t="str">
        <f>IF('MVN-B_Akten'!D83="","",'MVN-B_Akten'!D83)</f>
        <v/>
      </c>
      <c r="E73" s="101" t="str">
        <f t="shared" si="3"/>
        <v/>
      </c>
      <c r="F73" s="100" t="str">
        <f>IF(A73="","",VLOOKUP('MVN-Prozesse'!$K$5,Matrix_Intervention,7,FALSE))</f>
        <v/>
      </c>
      <c r="G73" s="99" t="str">
        <f>IF(A73="","",CONCATENATE(Ermittlung_Pauschale_B_Akten!C73,"  x  ","Beratungsakte", " a ",VLOOKUP('MVN-B_Akten'!$K$5,Matrix_Intervention,2,FALSE),",00€"))</f>
        <v/>
      </c>
      <c r="H73" s="135" t="str">
        <f>IF(A73="","",Ermittlung_Pauschale_B_Akten!F73)</f>
        <v/>
      </c>
      <c r="I73" s="135" t="str">
        <f>IF(A73="","",Ermittlung_Pauschale_B_Akten!F73)</f>
        <v/>
      </c>
      <c r="J73" s="100" t="str">
        <f>IF(A73="","",IF('MVN-B_Akten'!F83="","",'MVN-B_Akten'!F83))</f>
        <v/>
      </c>
      <c r="K73" s="100" t="str">
        <f t="shared" si="5"/>
        <v/>
      </c>
    </row>
    <row r="74" spans="1:11" x14ac:dyDescent="0.2">
      <c r="A74" s="99" t="str">
        <f>IF(Ermittlung_Pauschale_B_Akten!F74="","",IFERROR(VLOOKUP('MVN-B_Akten'!$K$5,Matrix_Intervention,4,FALSE),"?"))</f>
        <v/>
      </c>
      <c r="B74" s="100" t="str">
        <f t="shared" si="4"/>
        <v/>
      </c>
      <c r="C74" s="100" t="str">
        <f>IF(A74="","",'MVN-B_Akten'!C84)</f>
        <v/>
      </c>
      <c r="D74" s="101" t="str">
        <f>IF('MVN-B_Akten'!D84="","",'MVN-B_Akten'!D84)</f>
        <v/>
      </c>
      <c r="E74" s="101" t="str">
        <f t="shared" si="3"/>
        <v/>
      </c>
      <c r="F74" s="100" t="str">
        <f>IF(A74="","",VLOOKUP('MVN-Prozesse'!$K$5,Matrix_Intervention,7,FALSE))</f>
        <v/>
      </c>
      <c r="G74" s="99" t="str">
        <f>IF(A74="","",CONCATENATE(Ermittlung_Pauschale_B_Akten!C74,"  x  ","Beratungsakte", " a ",VLOOKUP('MVN-B_Akten'!$K$5,Matrix_Intervention,2,FALSE),",00€"))</f>
        <v/>
      </c>
      <c r="H74" s="135" t="str">
        <f>IF(A74="","",Ermittlung_Pauschale_B_Akten!F74)</f>
        <v/>
      </c>
      <c r="I74" s="135" t="str">
        <f>IF(A74="","",Ermittlung_Pauschale_B_Akten!F74)</f>
        <v/>
      </c>
      <c r="J74" s="100" t="str">
        <f>IF(A74="","",IF('MVN-B_Akten'!F84="","",'MVN-B_Akten'!F84))</f>
        <v/>
      </c>
      <c r="K74" s="100" t="str">
        <f t="shared" si="5"/>
        <v/>
      </c>
    </row>
    <row r="75" spans="1:11" x14ac:dyDescent="0.2">
      <c r="A75" s="99" t="str">
        <f>IF(Ermittlung_Pauschale_B_Akten!F75="","",IFERROR(VLOOKUP('MVN-B_Akten'!$K$5,Matrix_Intervention,4,FALSE),"?"))</f>
        <v/>
      </c>
      <c r="B75" s="100" t="str">
        <f t="shared" si="4"/>
        <v/>
      </c>
      <c r="C75" s="100" t="str">
        <f>IF(A75="","",'MVN-B_Akten'!C85)</f>
        <v/>
      </c>
      <c r="D75" s="101" t="str">
        <f>IF('MVN-B_Akten'!D85="","",'MVN-B_Akten'!D85)</f>
        <v/>
      </c>
      <c r="E75" s="101" t="str">
        <f t="shared" si="3"/>
        <v/>
      </c>
      <c r="F75" s="100" t="str">
        <f>IF(A75="","",VLOOKUP('MVN-Prozesse'!$K$5,Matrix_Intervention,7,FALSE))</f>
        <v/>
      </c>
      <c r="G75" s="99" t="str">
        <f>IF(A75="","",CONCATENATE(Ermittlung_Pauschale_B_Akten!C75,"  x  ","Beratungsakte", " a ",VLOOKUP('MVN-B_Akten'!$K$5,Matrix_Intervention,2,FALSE),",00€"))</f>
        <v/>
      </c>
      <c r="H75" s="135" t="str">
        <f>IF(A75="","",Ermittlung_Pauschale_B_Akten!F75)</f>
        <v/>
      </c>
      <c r="I75" s="135" t="str">
        <f>IF(A75="","",Ermittlung_Pauschale_B_Akten!F75)</f>
        <v/>
      </c>
      <c r="J75" s="100" t="str">
        <f>IF(A75="","",IF('MVN-B_Akten'!F85="","",'MVN-B_Akten'!F85))</f>
        <v/>
      </c>
      <c r="K75" s="100" t="str">
        <f t="shared" si="5"/>
        <v/>
      </c>
    </row>
    <row r="76" spans="1:11" x14ac:dyDescent="0.2">
      <c r="A76" s="99" t="str">
        <f>IF(Ermittlung_Pauschale_B_Akten!F76="","",IFERROR(VLOOKUP('MVN-B_Akten'!$K$5,Matrix_Intervention,4,FALSE),"?"))</f>
        <v/>
      </c>
      <c r="B76" s="100" t="str">
        <f t="shared" si="4"/>
        <v/>
      </c>
      <c r="C76" s="100" t="str">
        <f>IF(A76="","",'MVN-B_Akten'!C86)</f>
        <v/>
      </c>
      <c r="D76" s="101" t="str">
        <f>IF('MVN-B_Akten'!D86="","",'MVN-B_Akten'!D86)</f>
        <v/>
      </c>
      <c r="E76" s="101" t="str">
        <f t="shared" si="3"/>
        <v/>
      </c>
      <c r="F76" s="100" t="str">
        <f>IF(A76="","",VLOOKUP('MVN-Prozesse'!$K$5,Matrix_Intervention,7,FALSE))</f>
        <v/>
      </c>
      <c r="G76" s="99" t="str">
        <f>IF(A76="","",CONCATENATE(Ermittlung_Pauschale_B_Akten!C76,"  x  ","Beratungsakte", " a ",VLOOKUP('MVN-B_Akten'!$K$5,Matrix_Intervention,2,FALSE),",00€"))</f>
        <v/>
      </c>
      <c r="H76" s="135" t="str">
        <f>IF(A76="","",Ermittlung_Pauschale_B_Akten!F76)</f>
        <v/>
      </c>
      <c r="I76" s="135" t="str">
        <f>IF(A76="","",Ermittlung_Pauschale_B_Akten!F76)</f>
        <v/>
      </c>
      <c r="J76" s="100" t="str">
        <f>IF(A76="","",IF('MVN-B_Akten'!F86="","",'MVN-B_Akten'!F86))</f>
        <v/>
      </c>
      <c r="K76" s="100" t="str">
        <f t="shared" si="5"/>
        <v/>
      </c>
    </row>
    <row r="77" spans="1:11" x14ac:dyDescent="0.2">
      <c r="A77" s="99" t="str">
        <f>IF(Ermittlung_Pauschale_B_Akten!F77="","",IFERROR(VLOOKUP('MVN-B_Akten'!$K$5,Matrix_Intervention,4,FALSE),"?"))</f>
        <v/>
      </c>
      <c r="B77" s="100" t="str">
        <f t="shared" si="4"/>
        <v/>
      </c>
      <c r="C77" s="100" t="str">
        <f>IF(A77="","",'MVN-B_Akten'!C87)</f>
        <v/>
      </c>
      <c r="D77" s="101" t="str">
        <f>IF('MVN-B_Akten'!D87="","",'MVN-B_Akten'!D87)</f>
        <v/>
      </c>
      <c r="E77" s="101" t="str">
        <f t="shared" si="3"/>
        <v/>
      </c>
      <c r="F77" s="100" t="str">
        <f>IF(A77="","",VLOOKUP('MVN-Prozesse'!$K$5,Matrix_Intervention,7,FALSE))</f>
        <v/>
      </c>
      <c r="G77" s="99" t="str">
        <f>IF(A77="","",CONCATENATE(Ermittlung_Pauschale_B_Akten!C77,"  x  ","Beratungsakte", " a ",VLOOKUP('MVN-B_Akten'!$K$5,Matrix_Intervention,2,FALSE),",00€"))</f>
        <v/>
      </c>
      <c r="H77" s="135" t="str">
        <f>IF(A77="","",Ermittlung_Pauschale_B_Akten!F77)</f>
        <v/>
      </c>
      <c r="I77" s="135" t="str">
        <f>IF(A77="","",Ermittlung_Pauschale_B_Akten!F77)</f>
        <v/>
      </c>
      <c r="J77" s="100" t="str">
        <f>IF(A77="","",IF('MVN-B_Akten'!F87="","",'MVN-B_Akten'!F87))</f>
        <v/>
      </c>
      <c r="K77" s="100" t="str">
        <f t="shared" si="5"/>
        <v/>
      </c>
    </row>
    <row r="78" spans="1:11" x14ac:dyDescent="0.2">
      <c r="A78" s="99" t="str">
        <f>IF(Ermittlung_Pauschale_B_Akten!F78="","",IFERROR(VLOOKUP('MVN-B_Akten'!$K$5,Matrix_Intervention,4,FALSE),"?"))</f>
        <v/>
      </c>
      <c r="B78" s="100" t="str">
        <f t="shared" si="4"/>
        <v/>
      </c>
      <c r="C78" s="100" t="str">
        <f>IF(A78="","",'MVN-B_Akten'!C88)</f>
        <v/>
      </c>
      <c r="D78" s="101" t="str">
        <f>IF('MVN-B_Akten'!D88="","",'MVN-B_Akten'!D88)</f>
        <v/>
      </c>
      <c r="E78" s="101" t="str">
        <f t="shared" si="3"/>
        <v/>
      </c>
      <c r="F78" s="100" t="str">
        <f>IF(A78="","",VLOOKUP('MVN-Prozesse'!$K$5,Matrix_Intervention,7,FALSE))</f>
        <v/>
      </c>
      <c r="G78" s="99" t="str">
        <f>IF(A78="","",CONCATENATE(Ermittlung_Pauschale_B_Akten!C78,"  x  ","Beratungsakte", " a ",VLOOKUP('MVN-B_Akten'!$K$5,Matrix_Intervention,2,FALSE),",00€"))</f>
        <v/>
      </c>
      <c r="H78" s="135" t="str">
        <f>IF(A78="","",Ermittlung_Pauschale_B_Akten!F78)</f>
        <v/>
      </c>
      <c r="I78" s="135" t="str">
        <f>IF(A78="","",Ermittlung_Pauschale_B_Akten!F78)</f>
        <v/>
      </c>
      <c r="J78" s="100" t="str">
        <f>IF(A78="","",IF('MVN-B_Akten'!F88="","",'MVN-B_Akten'!F88))</f>
        <v/>
      </c>
      <c r="K78" s="100" t="str">
        <f t="shared" si="5"/>
        <v/>
      </c>
    </row>
    <row r="79" spans="1:11" x14ac:dyDescent="0.2">
      <c r="A79" s="99" t="str">
        <f>IF(Ermittlung_Pauschale_B_Akten!F79="","",IFERROR(VLOOKUP('MVN-B_Akten'!$K$5,Matrix_Intervention,4,FALSE),"?"))</f>
        <v/>
      </c>
      <c r="B79" s="100" t="str">
        <f t="shared" si="4"/>
        <v/>
      </c>
      <c r="C79" s="100" t="str">
        <f>IF(A79="","",'MVN-B_Akten'!C89)</f>
        <v/>
      </c>
      <c r="D79" s="101" t="str">
        <f>IF('MVN-B_Akten'!D89="","",'MVN-B_Akten'!D89)</f>
        <v/>
      </c>
      <c r="E79" s="101" t="str">
        <f t="shared" si="3"/>
        <v/>
      </c>
      <c r="F79" s="100" t="str">
        <f>IF(A79="","",VLOOKUP('MVN-Prozesse'!$K$5,Matrix_Intervention,7,FALSE))</f>
        <v/>
      </c>
      <c r="G79" s="99" t="str">
        <f>IF(A79="","",CONCATENATE(Ermittlung_Pauschale_B_Akten!C79,"  x  ","Beratungsakte", " a ",VLOOKUP('MVN-B_Akten'!$K$5,Matrix_Intervention,2,FALSE),",00€"))</f>
        <v/>
      </c>
      <c r="H79" s="135" t="str">
        <f>IF(A79="","",Ermittlung_Pauschale_B_Akten!F79)</f>
        <v/>
      </c>
      <c r="I79" s="135" t="str">
        <f>IF(A79="","",Ermittlung_Pauschale_B_Akten!F79)</f>
        <v/>
      </c>
      <c r="J79" s="100" t="str">
        <f>IF(A79="","",IF('MVN-B_Akten'!F89="","",'MVN-B_Akten'!F89))</f>
        <v/>
      </c>
      <c r="K79" s="100" t="str">
        <f t="shared" si="5"/>
        <v/>
      </c>
    </row>
    <row r="80" spans="1:11" x14ac:dyDescent="0.2">
      <c r="A80" s="99" t="str">
        <f>IF(Ermittlung_Pauschale_B_Akten!F80="","",IFERROR(VLOOKUP('MVN-B_Akten'!$K$5,Matrix_Intervention,4,FALSE),"?"))</f>
        <v/>
      </c>
      <c r="B80" s="100" t="str">
        <f t="shared" si="4"/>
        <v/>
      </c>
      <c r="C80" s="100" t="str">
        <f>IF(A80="","",'MVN-B_Akten'!C90)</f>
        <v/>
      </c>
      <c r="D80" s="101" t="str">
        <f>IF('MVN-B_Akten'!D90="","",'MVN-B_Akten'!D90)</f>
        <v/>
      </c>
      <c r="E80" s="101" t="str">
        <f t="shared" si="3"/>
        <v/>
      </c>
      <c r="F80" s="100" t="str">
        <f>IF(A80="","",VLOOKUP('MVN-Prozesse'!$K$5,Matrix_Intervention,7,FALSE))</f>
        <v/>
      </c>
      <c r="G80" s="99" t="str">
        <f>IF(A80="","",CONCATENATE(Ermittlung_Pauschale_B_Akten!C80,"  x  ","Beratungsakte", " a ",VLOOKUP('MVN-B_Akten'!$K$5,Matrix_Intervention,2,FALSE),",00€"))</f>
        <v/>
      </c>
      <c r="H80" s="135" t="str">
        <f>IF(A80="","",Ermittlung_Pauschale_B_Akten!F80)</f>
        <v/>
      </c>
      <c r="I80" s="135" t="str">
        <f>IF(A80="","",Ermittlung_Pauschale_B_Akten!F80)</f>
        <v/>
      </c>
      <c r="J80" s="100" t="str">
        <f>IF(A80="","",IF('MVN-B_Akten'!F90="","",'MVN-B_Akten'!F90))</f>
        <v/>
      </c>
      <c r="K80" s="100" t="str">
        <f t="shared" si="5"/>
        <v/>
      </c>
    </row>
    <row r="81" spans="1:11" x14ac:dyDescent="0.2">
      <c r="A81" s="99" t="str">
        <f>IF(Ermittlung_Pauschale_B_Akten!F81="","",IFERROR(VLOOKUP('MVN-B_Akten'!$K$5,Matrix_Intervention,4,FALSE),"?"))</f>
        <v/>
      </c>
      <c r="B81" s="100" t="str">
        <f t="shared" ref="B81:B144" si="6">IF(A81="","","ZE")</f>
        <v/>
      </c>
      <c r="C81" s="100" t="str">
        <f>IF(A81="","",'MVN-B_Akten'!C91)</f>
        <v/>
      </c>
      <c r="D81" s="101" t="str">
        <f>IF('MVN-B_Akten'!D91="","",'MVN-B_Akten'!D91)</f>
        <v/>
      </c>
      <c r="E81" s="101" t="str">
        <f t="shared" ref="E81:E144" si="7">IF(A81="","",Monatsende)</f>
        <v/>
      </c>
      <c r="F81" s="100" t="str">
        <f>IF(A81="","",VLOOKUP('MVN-Prozesse'!$K$5,Matrix_Intervention,7,FALSE))</f>
        <v/>
      </c>
      <c r="G81" s="99" t="str">
        <f>IF(A81="","",CONCATENATE(Ermittlung_Pauschale_B_Akten!C81,"  x  ","Beratungsakte", " a ",VLOOKUP('MVN-B_Akten'!$K$5,Matrix_Intervention,2,FALSE),",00€"))</f>
        <v/>
      </c>
      <c r="H81" s="135" t="str">
        <f>IF(A81="","",Ermittlung_Pauschale_B_Akten!F81)</f>
        <v/>
      </c>
      <c r="I81" s="135" t="str">
        <f>IF(A81="","",Ermittlung_Pauschale_B_Akten!F81)</f>
        <v/>
      </c>
      <c r="J81" s="100" t="str">
        <f>IF(A81="","",IF('MVN-B_Akten'!F91="","",'MVN-B_Akten'!F91))</f>
        <v/>
      </c>
      <c r="K81" s="100" t="str">
        <f t="shared" ref="K81:K144" si="8">IF(A81="","","0")</f>
        <v/>
      </c>
    </row>
    <row r="82" spans="1:11" x14ac:dyDescent="0.2">
      <c r="A82" s="99" t="str">
        <f>IF(Ermittlung_Pauschale_B_Akten!F82="","",IFERROR(VLOOKUP('MVN-B_Akten'!$K$5,Matrix_Intervention,4,FALSE),"?"))</f>
        <v/>
      </c>
      <c r="B82" s="100" t="str">
        <f t="shared" si="6"/>
        <v/>
      </c>
      <c r="C82" s="100" t="str">
        <f>IF(A82="","",'MVN-B_Akten'!C92)</f>
        <v/>
      </c>
      <c r="D82" s="101" t="str">
        <f>IF('MVN-B_Akten'!D92="","",'MVN-B_Akten'!D92)</f>
        <v/>
      </c>
      <c r="E82" s="101" t="str">
        <f t="shared" si="7"/>
        <v/>
      </c>
      <c r="F82" s="100" t="str">
        <f>IF(A82="","",VLOOKUP('MVN-Prozesse'!$K$5,Matrix_Intervention,7,FALSE))</f>
        <v/>
      </c>
      <c r="G82" s="99" t="str">
        <f>IF(A82="","",CONCATENATE(Ermittlung_Pauschale_B_Akten!C82,"  x  ","Beratungsakte", " a ",VLOOKUP('MVN-B_Akten'!$K$5,Matrix_Intervention,2,FALSE),",00€"))</f>
        <v/>
      </c>
      <c r="H82" s="135" t="str">
        <f>IF(A82="","",Ermittlung_Pauschale_B_Akten!F82)</f>
        <v/>
      </c>
      <c r="I82" s="135" t="str">
        <f>IF(A82="","",Ermittlung_Pauschale_B_Akten!F82)</f>
        <v/>
      </c>
      <c r="J82" s="100" t="str">
        <f>IF(A82="","",IF('MVN-B_Akten'!F92="","",'MVN-B_Akten'!F92))</f>
        <v/>
      </c>
      <c r="K82" s="100" t="str">
        <f t="shared" si="8"/>
        <v/>
      </c>
    </row>
    <row r="83" spans="1:11" x14ac:dyDescent="0.2">
      <c r="A83" s="99" t="str">
        <f>IF(Ermittlung_Pauschale_B_Akten!F83="","",IFERROR(VLOOKUP('MVN-B_Akten'!$K$5,Matrix_Intervention,4,FALSE),"?"))</f>
        <v/>
      </c>
      <c r="B83" s="100" t="str">
        <f t="shared" si="6"/>
        <v/>
      </c>
      <c r="C83" s="100" t="str">
        <f>IF(A83="","",'MVN-B_Akten'!C93)</f>
        <v/>
      </c>
      <c r="D83" s="101" t="str">
        <f>IF('MVN-B_Akten'!D93="","",'MVN-B_Akten'!D93)</f>
        <v/>
      </c>
      <c r="E83" s="101" t="str">
        <f t="shared" si="7"/>
        <v/>
      </c>
      <c r="F83" s="100" t="str">
        <f>IF(A83="","",VLOOKUP('MVN-Prozesse'!$K$5,Matrix_Intervention,7,FALSE))</f>
        <v/>
      </c>
      <c r="G83" s="99" t="str">
        <f>IF(A83="","",CONCATENATE(Ermittlung_Pauschale_B_Akten!C83,"  x  ","Beratungsakte", " a ",VLOOKUP('MVN-B_Akten'!$K$5,Matrix_Intervention,2,FALSE),",00€"))</f>
        <v/>
      </c>
      <c r="H83" s="135" t="str">
        <f>IF(A83="","",Ermittlung_Pauschale_B_Akten!F83)</f>
        <v/>
      </c>
      <c r="I83" s="135" t="str">
        <f>IF(A83="","",Ermittlung_Pauschale_B_Akten!F83)</f>
        <v/>
      </c>
      <c r="J83" s="100" t="str">
        <f>IF(A83="","",IF('MVN-B_Akten'!F93="","",'MVN-B_Akten'!F93))</f>
        <v/>
      </c>
      <c r="K83" s="100" t="str">
        <f t="shared" si="8"/>
        <v/>
      </c>
    </row>
    <row r="84" spans="1:11" x14ac:dyDescent="0.2">
      <c r="A84" s="99" t="str">
        <f>IF(Ermittlung_Pauschale_B_Akten!F84="","",IFERROR(VLOOKUP('MVN-B_Akten'!$K$5,Matrix_Intervention,4,FALSE),"?"))</f>
        <v/>
      </c>
      <c r="B84" s="100" t="str">
        <f t="shared" si="6"/>
        <v/>
      </c>
      <c r="C84" s="100" t="str">
        <f>IF(A84="","",'MVN-B_Akten'!C94)</f>
        <v/>
      </c>
      <c r="D84" s="101" t="str">
        <f>IF('MVN-B_Akten'!D94="","",'MVN-B_Akten'!D94)</f>
        <v/>
      </c>
      <c r="E84" s="101" t="str">
        <f t="shared" si="7"/>
        <v/>
      </c>
      <c r="F84" s="100" t="str">
        <f>IF(A84="","",VLOOKUP('MVN-Prozesse'!$K$5,Matrix_Intervention,7,FALSE))</f>
        <v/>
      </c>
      <c r="G84" s="99" t="str">
        <f>IF(A84="","",CONCATENATE(Ermittlung_Pauschale_B_Akten!C84,"  x  ","Beratungsakte", " a ",VLOOKUP('MVN-B_Akten'!$K$5,Matrix_Intervention,2,FALSE),",00€"))</f>
        <v/>
      </c>
      <c r="H84" s="135" t="str">
        <f>IF(A84="","",Ermittlung_Pauschale_B_Akten!F84)</f>
        <v/>
      </c>
      <c r="I84" s="135" t="str">
        <f>IF(A84="","",Ermittlung_Pauschale_B_Akten!F84)</f>
        <v/>
      </c>
      <c r="J84" s="100" t="str">
        <f>IF(A84="","",IF('MVN-B_Akten'!F94="","",'MVN-B_Akten'!F94))</f>
        <v/>
      </c>
      <c r="K84" s="100" t="str">
        <f t="shared" si="8"/>
        <v/>
      </c>
    </row>
    <row r="85" spans="1:11" x14ac:dyDescent="0.2">
      <c r="A85" s="99" t="str">
        <f>IF(Ermittlung_Pauschale_B_Akten!F85="","",IFERROR(VLOOKUP('MVN-B_Akten'!$K$5,Matrix_Intervention,4,FALSE),"?"))</f>
        <v/>
      </c>
      <c r="B85" s="100" t="str">
        <f t="shared" si="6"/>
        <v/>
      </c>
      <c r="C85" s="100" t="str">
        <f>IF(A85="","",'MVN-B_Akten'!C95)</f>
        <v/>
      </c>
      <c r="D85" s="101" t="str">
        <f>IF('MVN-B_Akten'!D95="","",'MVN-B_Akten'!D95)</f>
        <v/>
      </c>
      <c r="E85" s="101" t="str">
        <f t="shared" si="7"/>
        <v/>
      </c>
      <c r="F85" s="100" t="str">
        <f>IF(A85="","",VLOOKUP('MVN-Prozesse'!$K$5,Matrix_Intervention,7,FALSE))</f>
        <v/>
      </c>
      <c r="G85" s="99" t="str">
        <f>IF(A85="","",CONCATENATE(Ermittlung_Pauschale_B_Akten!C85,"  x  ","Beratungsakte", " a ",VLOOKUP('MVN-B_Akten'!$K$5,Matrix_Intervention,2,FALSE),",00€"))</f>
        <v/>
      </c>
      <c r="H85" s="135" t="str">
        <f>IF(A85="","",Ermittlung_Pauschale_B_Akten!F85)</f>
        <v/>
      </c>
      <c r="I85" s="135" t="str">
        <f>IF(A85="","",Ermittlung_Pauschale_B_Akten!F85)</f>
        <v/>
      </c>
      <c r="J85" s="100" t="str">
        <f>IF(A85="","",IF('MVN-B_Akten'!F95="","",'MVN-B_Akten'!F95))</f>
        <v/>
      </c>
      <c r="K85" s="100" t="str">
        <f t="shared" si="8"/>
        <v/>
      </c>
    </row>
    <row r="86" spans="1:11" x14ac:dyDescent="0.2">
      <c r="A86" s="99" t="str">
        <f>IF(Ermittlung_Pauschale_B_Akten!F86="","",IFERROR(VLOOKUP('MVN-B_Akten'!$K$5,Matrix_Intervention,4,FALSE),"?"))</f>
        <v/>
      </c>
      <c r="B86" s="100" t="str">
        <f t="shared" si="6"/>
        <v/>
      </c>
      <c r="C86" s="100" t="str">
        <f>IF(A86="","",'MVN-B_Akten'!C96)</f>
        <v/>
      </c>
      <c r="D86" s="101" t="str">
        <f>IF('MVN-B_Akten'!D96="","",'MVN-B_Akten'!D96)</f>
        <v/>
      </c>
      <c r="E86" s="101" t="str">
        <f t="shared" si="7"/>
        <v/>
      </c>
      <c r="F86" s="100" t="str">
        <f>IF(A86="","",VLOOKUP('MVN-Prozesse'!$K$5,Matrix_Intervention,7,FALSE))</f>
        <v/>
      </c>
      <c r="G86" s="99" t="str">
        <f>IF(A86="","",CONCATENATE(Ermittlung_Pauschale_B_Akten!C86,"  x  ","Beratungsakte", " a ",VLOOKUP('MVN-B_Akten'!$K$5,Matrix_Intervention,2,FALSE),",00€"))</f>
        <v/>
      </c>
      <c r="H86" s="135" t="str">
        <f>IF(A86="","",Ermittlung_Pauschale_B_Akten!F86)</f>
        <v/>
      </c>
      <c r="I86" s="135" t="str">
        <f>IF(A86="","",Ermittlung_Pauschale_B_Akten!F86)</f>
        <v/>
      </c>
      <c r="J86" s="100" t="str">
        <f>IF(A86="","",IF('MVN-B_Akten'!F96="","",'MVN-B_Akten'!F96))</f>
        <v/>
      </c>
      <c r="K86" s="100" t="str">
        <f t="shared" si="8"/>
        <v/>
      </c>
    </row>
    <row r="87" spans="1:11" x14ac:dyDescent="0.2">
      <c r="A87" s="99" t="str">
        <f>IF(Ermittlung_Pauschale_B_Akten!F87="","",IFERROR(VLOOKUP('MVN-B_Akten'!$K$5,Matrix_Intervention,4,FALSE),"?"))</f>
        <v/>
      </c>
      <c r="B87" s="100" t="str">
        <f t="shared" si="6"/>
        <v/>
      </c>
      <c r="C87" s="100" t="str">
        <f>IF(A87="","",'MVN-B_Akten'!C97)</f>
        <v/>
      </c>
      <c r="D87" s="101" t="str">
        <f>IF('MVN-B_Akten'!D97="","",'MVN-B_Akten'!D97)</f>
        <v/>
      </c>
      <c r="E87" s="101" t="str">
        <f t="shared" si="7"/>
        <v/>
      </c>
      <c r="F87" s="100" t="str">
        <f>IF(A87="","",VLOOKUP('MVN-Prozesse'!$K$5,Matrix_Intervention,7,FALSE))</f>
        <v/>
      </c>
      <c r="G87" s="99" t="str">
        <f>IF(A87="","",CONCATENATE(Ermittlung_Pauschale_B_Akten!C87,"  x  ","Beratungsakte", " a ",VLOOKUP('MVN-B_Akten'!$K$5,Matrix_Intervention,2,FALSE),",00€"))</f>
        <v/>
      </c>
      <c r="H87" s="135" t="str">
        <f>IF(A87="","",Ermittlung_Pauschale_B_Akten!F87)</f>
        <v/>
      </c>
      <c r="I87" s="135" t="str">
        <f>IF(A87="","",Ermittlung_Pauschale_B_Akten!F87)</f>
        <v/>
      </c>
      <c r="J87" s="100" t="str">
        <f>IF(A87="","",IF('MVN-B_Akten'!F97="","",'MVN-B_Akten'!F97))</f>
        <v/>
      </c>
      <c r="K87" s="100" t="str">
        <f t="shared" si="8"/>
        <v/>
      </c>
    </row>
    <row r="88" spans="1:11" x14ac:dyDescent="0.2">
      <c r="A88" s="99" t="str">
        <f>IF(Ermittlung_Pauschale_B_Akten!F88="","",IFERROR(VLOOKUP('MVN-B_Akten'!$K$5,Matrix_Intervention,4,FALSE),"?"))</f>
        <v/>
      </c>
      <c r="B88" s="100" t="str">
        <f t="shared" si="6"/>
        <v/>
      </c>
      <c r="C88" s="100" t="str">
        <f>IF(A88="","",'MVN-B_Akten'!C98)</f>
        <v/>
      </c>
      <c r="D88" s="101" t="str">
        <f>IF('MVN-B_Akten'!D98="","",'MVN-B_Akten'!D98)</f>
        <v/>
      </c>
      <c r="E88" s="101" t="str">
        <f t="shared" si="7"/>
        <v/>
      </c>
      <c r="F88" s="100" t="str">
        <f>IF(A88="","",VLOOKUP('MVN-Prozesse'!$K$5,Matrix_Intervention,7,FALSE))</f>
        <v/>
      </c>
      <c r="G88" s="99" t="str">
        <f>IF(A88="","",CONCATENATE(Ermittlung_Pauschale_B_Akten!C88,"  x  ","Beratungsakte", " a ",VLOOKUP('MVN-B_Akten'!$K$5,Matrix_Intervention,2,FALSE),",00€"))</f>
        <v/>
      </c>
      <c r="H88" s="135" t="str">
        <f>IF(A88="","",Ermittlung_Pauschale_B_Akten!F88)</f>
        <v/>
      </c>
      <c r="I88" s="135" t="str">
        <f>IF(A88="","",Ermittlung_Pauschale_B_Akten!F88)</f>
        <v/>
      </c>
      <c r="J88" s="100" t="str">
        <f>IF(A88="","",IF('MVN-B_Akten'!F98="","",'MVN-B_Akten'!F98))</f>
        <v/>
      </c>
      <c r="K88" s="100" t="str">
        <f t="shared" si="8"/>
        <v/>
      </c>
    </row>
    <row r="89" spans="1:11" x14ac:dyDescent="0.2">
      <c r="A89" s="99" t="str">
        <f>IF(Ermittlung_Pauschale_B_Akten!F89="","",IFERROR(VLOOKUP('MVN-B_Akten'!$K$5,Matrix_Intervention,4,FALSE),"?"))</f>
        <v/>
      </c>
      <c r="B89" s="100" t="str">
        <f t="shared" si="6"/>
        <v/>
      </c>
      <c r="C89" s="100" t="str">
        <f>IF(A89="","",'MVN-B_Akten'!C99)</f>
        <v/>
      </c>
      <c r="D89" s="101" t="str">
        <f>IF('MVN-B_Akten'!D99="","",'MVN-B_Akten'!D99)</f>
        <v/>
      </c>
      <c r="E89" s="101" t="str">
        <f t="shared" si="7"/>
        <v/>
      </c>
      <c r="F89" s="100" t="str">
        <f>IF(A89="","",VLOOKUP('MVN-Prozesse'!$K$5,Matrix_Intervention,7,FALSE))</f>
        <v/>
      </c>
      <c r="G89" s="99" t="str">
        <f>IF(A89="","",CONCATENATE(Ermittlung_Pauschale_B_Akten!C89,"  x  ","Beratungsakte", " a ",VLOOKUP('MVN-B_Akten'!$K$5,Matrix_Intervention,2,FALSE),",00€"))</f>
        <v/>
      </c>
      <c r="H89" s="135" t="str">
        <f>IF(A89="","",Ermittlung_Pauschale_B_Akten!F89)</f>
        <v/>
      </c>
      <c r="I89" s="135" t="str">
        <f>IF(A89="","",Ermittlung_Pauschale_B_Akten!F89)</f>
        <v/>
      </c>
      <c r="J89" s="100" t="str">
        <f>IF(A89="","",IF('MVN-B_Akten'!F99="","",'MVN-B_Akten'!F99))</f>
        <v/>
      </c>
      <c r="K89" s="100" t="str">
        <f t="shared" si="8"/>
        <v/>
      </c>
    </row>
    <row r="90" spans="1:11" x14ac:dyDescent="0.2">
      <c r="A90" s="99" t="str">
        <f>IF(Ermittlung_Pauschale_B_Akten!F90="","",IFERROR(VLOOKUP('MVN-B_Akten'!$K$5,Matrix_Intervention,4,FALSE),"?"))</f>
        <v/>
      </c>
      <c r="B90" s="100" t="str">
        <f t="shared" si="6"/>
        <v/>
      </c>
      <c r="C90" s="100" t="str">
        <f>IF(A90="","",'MVN-B_Akten'!C100)</f>
        <v/>
      </c>
      <c r="D90" s="101" t="str">
        <f>IF('MVN-B_Akten'!D100="","",'MVN-B_Akten'!D100)</f>
        <v/>
      </c>
      <c r="E90" s="101" t="str">
        <f t="shared" si="7"/>
        <v/>
      </c>
      <c r="F90" s="100" t="str">
        <f>IF(A90="","",VLOOKUP('MVN-Prozesse'!$K$5,Matrix_Intervention,7,FALSE))</f>
        <v/>
      </c>
      <c r="G90" s="99" t="str">
        <f>IF(A90="","",CONCATENATE(Ermittlung_Pauschale_B_Akten!C90,"  x  ","Beratungsakte", " a ",VLOOKUP('MVN-B_Akten'!$K$5,Matrix_Intervention,2,FALSE),",00€"))</f>
        <v/>
      </c>
      <c r="H90" s="135" t="str">
        <f>IF(A90="","",Ermittlung_Pauschale_B_Akten!F90)</f>
        <v/>
      </c>
      <c r="I90" s="135" t="str">
        <f>IF(A90="","",Ermittlung_Pauschale_B_Akten!F90)</f>
        <v/>
      </c>
      <c r="J90" s="100" t="str">
        <f>IF(A90="","",IF('MVN-B_Akten'!F100="","",'MVN-B_Akten'!F100))</f>
        <v/>
      </c>
      <c r="K90" s="100" t="str">
        <f t="shared" si="8"/>
        <v/>
      </c>
    </row>
    <row r="91" spans="1:11" x14ac:dyDescent="0.2">
      <c r="A91" s="99" t="str">
        <f>IF(Ermittlung_Pauschale_B_Akten!F91="","",IFERROR(VLOOKUP('MVN-B_Akten'!$K$5,Matrix_Intervention,4,FALSE),"?"))</f>
        <v/>
      </c>
      <c r="B91" s="100" t="str">
        <f t="shared" si="6"/>
        <v/>
      </c>
      <c r="C91" s="100" t="str">
        <f>IF(A91="","",'MVN-B_Akten'!C101)</f>
        <v/>
      </c>
      <c r="D91" s="101" t="str">
        <f>IF('MVN-B_Akten'!D101="","",'MVN-B_Akten'!D101)</f>
        <v/>
      </c>
      <c r="E91" s="101" t="str">
        <f t="shared" si="7"/>
        <v/>
      </c>
      <c r="F91" s="100" t="str">
        <f>IF(A91="","",VLOOKUP('MVN-Prozesse'!$K$5,Matrix_Intervention,7,FALSE))</f>
        <v/>
      </c>
      <c r="G91" s="99" t="str">
        <f>IF(A91="","",CONCATENATE(Ermittlung_Pauschale_B_Akten!C91,"  x  ","Beratungsakte", " a ",VLOOKUP('MVN-B_Akten'!$K$5,Matrix_Intervention,2,FALSE),",00€"))</f>
        <v/>
      </c>
      <c r="H91" s="135" t="str">
        <f>IF(A91="","",Ermittlung_Pauschale_B_Akten!F91)</f>
        <v/>
      </c>
      <c r="I91" s="135" t="str">
        <f>IF(A91="","",Ermittlung_Pauschale_B_Akten!F91)</f>
        <v/>
      </c>
      <c r="J91" s="100" t="str">
        <f>IF(A91="","",IF('MVN-B_Akten'!F101="","",'MVN-B_Akten'!F101))</f>
        <v/>
      </c>
      <c r="K91" s="100" t="str">
        <f t="shared" si="8"/>
        <v/>
      </c>
    </row>
    <row r="92" spans="1:11" x14ac:dyDescent="0.2">
      <c r="A92" s="99" t="str">
        <f>IF(Ermittlung_Pauschale_B_Akten!F92="","",IFERROR(VLOOKUP('MVN-B_Akten'!$K$5,Matrix_Intervention,4,FALSE),"?"))</f>
        <v/>
      </c>
      <c r="B92" s="100" t="str">
        <f t="shared" si="6"/>
        <v/>
      </c>
      <c r="C92" s="100" t="str">
        <f>IF(A92="","",'MVN-B_Akten'!C102)</f>
        <v/>
      </c>
      <c r="D92" s="101" t="str">
        <f>IF('MVN-B_Akten'!D102="","",'MVN-B_Akten'!D102)</f>
        <v/>
      </c>
      <c r="E92" s="101" t="str">
        <f t="shared" si="7"/>
        <v/>
      </c>
      <c r="F92" s="100" t="str">
        <f>IF(A92="","",VLOOKUP('MVN-Prozesse'!$K$5,Matrix_Intervention,7,FALSE))</f>
        <v/>
      </c>
      <c r="G92" s="99" t="str">
        <f>IF(A92="","",CONCATENATE(Ermittlung_Pauschale_B_Akten!C92,"  x  ","Beratungsakte", " a ",VLOOKUP('MVN-B_Akten'!$K$5,Matrix_Intervention,2,FALSE),",00€"))</f>
        <v/>
      </c>
      <c r="H92" s="135" t="str">
        <f>IF(A92="","",Ermittlung_Pauschale_B_Akten!F92)</f>
        <v/>
      </c>
      <c r="I92" s="135" t="str">
        <f>IF(A92="","",Ermittlung_Pauschale_B_Akten!F92)</f>
        <v/>
      </c>
      <c r="J92" s="100" t="str">
        <f>IF(A92="","",IF('MVN-B_Akten'!F102="","",'MVN-B_Akten'!F102))</f>
        <v/>
      </c>
      <c r="K92" s="100" t="str">
        <f t="shared" si="8"/>
        <v/>
      </c>
    </row>
    <row r="93" spans="1:11" x14ac:dyDescent="0.2">
      <c r="A93" s="99" t="str">
        <f>IF(Ermittlung_Pauschale_B_Akten!F93="","",IFERROR(VLOOKUP('MVN-B_Akten'!$K$5,Matrix_Intervention,4,FALSE),"?"))</f>
        <v/>
      </c>
      <c r="B93" s="100" t="str">
        <f t="shared" si="6"/>
        <v/>
      </c>
      <c r="C93" s="100" t="str">
        <f>IF(A93="","",'MVN-B_Akten'!C103)</f>
        <v/>
      </c>
      <c r="D93" s="101" t="str">
        <f>IF('MVN-B_Akten'!D103="","",'MVN-B_Akten'!D103)</f>
        <v/>
      </c>
      <c r="E93" s="101" t="str">
        <f t="shared" si="7"/>
        <v/>
      </c>
      <c r="F93" s="100" t="str">
        <f>IF(A93="","",VLOOKUP('MVN-Prozesse'!$K$5,Matrix_Intervention,7,FALSE))</f>
        <v/>
      </c>
      <c r="G93" s="99" t="str">
        <f>IF(A93="","",CONCATENATE(Ermittlung_Pauschale_B_Akten!C93,"  x  ","Beratungsakte", " a ",VLOOKUP('MVN-B_Akten'!$K$5,Matrix_Intervention,2,FALSE),",00€"))</f>
        <v/>
      </c>
      <c r="H93" s="135" t="str">
        <f>IF(A93="","",Ermittlung_Pauschale_B_Akten!F93)</f>
        <v/>
      </c>
      <c r="I93" s="135" t="str">
        <f>IF(A93="","",Ermittlung_Pauschale_B_Akten!F93)</f>
        <v/>
      </c>
      <c r="J93" s="100" t="str">
        <f>IF(A93="","",IF('MVN-B_Akten'!F103="","",'MVN-B_Akten'!F103))</f>
        <v/>
      </c>
      <c r="K93" s="100" t="str">
        <f t="shared" si="8"/>
        <v/>
      </c>
    </row>
    <row r="94" spans="1:11" x14ac:dyDescent="0.2">
      <c r="A94" s="99" t="str">
        <f>IF(Ermittlung_Pauschale_B_Akten!F94="","",IFERROR(VLOOKUP('MVN-B_Akten'!$K$5,Matrix_Intervention,4,FALSE),"?"))</f>
        <v/>
      </c>
      <c r="B94" s="100" t="str">
        <f t="shared" si="6"/>
        <v/>
      </c>
      <c r="C94" s="100" t="str">
        <f>IF(A94="","",'MVN-B_Akten'!C104)</f>
        <v/>
      </c>
      <c r="D94" s="101" t="str">
        <f>IF('MVN-B_Akten'!D104="","",'MVN-B_Akten'!D104)</f>
        <v/>
      </c>
      <c r="E94" s="101" t="str">
        <f t="shared" si="7"/>
        <v/>
      </c>
      <c r="F94" s="100" t="str">
        <f>IF(A94="","",VLOOKUP('MVN-Prozesse'!$K$5,Matrix_Intervention,7,FALSE))</f>
        <v/>
      </c>
      <c r="G94" s="99" t="str">
        <f>IF(A94="","",CONCATENATE(Ermittlung_Pauschale_B_Akten!C94,"  x  ","Beratungsakte", " a ",VLOOKUP('MVN-B_Akten'!$K$5,Matrix_Intervention,2,FALSE),",00€"))</f>
        <v/>
      </c>
      <c r="H94" s="135" t="str">
        <f>IF(A94="","",Ermittlung_Pauschale_B_Akten!F94)</f>
        <v/>
      </c>
      <c r="I94" s="135" t="str">
        <f>IF(A94="","",Ermittlung_Pauschale_B_Akten!F94)</f>
        <v/>
      </c>
      <c r="J94" s="100" t="str">
        <f>IF(A94="","",IF('MVN-B_Akten'!F104="","",'MVN-B_Akten'!F104))</f>
        <v/>
      </c>
      <c r="K94" s="100" t="str">
        <f t="shared" si="8"/>
        <v/>
      </c>
    </row>
    <row r="95" spans="1:11" x14ac:dyDescent="0.2">
      <c r="A95" s="99" t="str">
        <f>IF(Ermittlung_Pauschale_B_Akten!F95="","",IFERROR(VLOOKUP('MVN-B_Akten'!$K$5,Matrix_Intervention,4,FALSE),"?"))</f>
        <v/>
      </c>
      <c r="B95" s="100" t="str">
        <f t="shared" si="6"/>
        <v/>
      </c>
      <c r="C95" s="100" t="str">
        <f>IF(A95="","",'MVN-B_Akten'!C105)</f>
        <v/>
      </c>
      <c r="D95" s="101" t="str">
        <f>IF('MVN-B_Akten'!D105="","",'MVN-B_Akten'!D105)</f>
        <v/>
      </c>
      <c r="E95" s="101" t="str">
        <f t="shared" si="7"/>
        <v/>
      </c>
      <c r="F95" s="100" t="str">
        <f>IF(A95="","",VLOOKUP('MVN-Prozesse'!$K$5,Matrix_Intervention,7,FALSE))</f>
        <v/>
      </c>
      <c r="G95" s="99" t="str">
        <f>IF(A95="","",CONCATENATE(Ermittlung_Pauschale_B_Akten!C95,"  x  ","Beratungsakte", " a ",VLOOKUP('MVN-B_Akten'!$K$5,Matrix_Intervention,2,FALSE),",00€"))</f>
        <v/>
      </c>
      <c r="H95" s="135" t="str">
        <f>IF(A95="","",Ermittlung_Pauschale_B_Akten!F95)</f>
        <v/>
      </c>
      <c r="I95" s="135" t="str">
        <f>IF(A95="","",Ermittlung_Pauschale_B_Akten!F95)</f>
        <v/>
      </c>
      <c r="J95" s="100" t="str">
        <f>IF(A95="","",IF('MVN-B_Akten'!F105="","",'MVN-B_Akten'!F105))</f>
        <v/>
      </c>
      <c r="K95" s="100" t="str">
        <f t="shared" si="8"/>
        <v/>
      </c>
    </row>
    <row r="96" spans="1:11" x14ac:dyDescent="0.2">
      <c r="A96" s="99" t="str">
        <f>IF(Ermittlung_Pauschale_B_Akten!F96="","",IFERROR(VLOOKUP('MVN-B_Akten'!$K$5,Matrix_Intervention,4,FALSE),"?"))</f>
        <v/>
      </c>
      <c r="B96" s="100" t="str">
        <f t="shared" si="6"/>
        <v/>
      </c>
      <c r="C96" s="100" t="str">
        <f>IF(A96="","",'MVN-B_Akten'!C106)</f>
        <v/>
      </c>
      <c r="D96" s="101" t="str">
        <f>IF('MVN-B_Akten'!D106="","",'MVN-B_Akten'!D106)</f>
        <v/>
      </c>
      <c r="E96" s="101" t="str">
        <f t="shared" si="7"/>
        <v/>
      </c>
      <c r="F96" s="100" t="str">
        <f>IF(A96="","",VLOOKUP('MVN-Prozesse'!$K$5,Matrix_Intervention,7,FALSE))</f>
        <v/>
      </c>
      <c r="G96" s="99" t="str">
        <f>IF(A96="","",CONCATENATE(Ermittlung_Pauschale_B_Akten!C96,"  x  ","Beratungsakte", " a ",VLOOKUP('MVN-B_Akten'!$K$5,Matrix_Intervention,2,FALSE),",00€"))</f>
        <v/>
      </c>
      <c r="H96" s="135" t="str">
        <f>IF(A96="","",Ermittlung_Pauschale_B_Akten!F96)</f>
        <v/>
      </c>
      <c r="I96" s="135" t="str">
        <f>IF(A96="","",Ermittlung_Pauschale_B_Akten!F96)</f>
        <v/>
      </c>
      <c r="J96" s="100" t="str">
        <f>IF(A96="","",IF('MVN-B_Akten'!F106="","",'MVN-B_Akten'!F106))</f>
        <v/>
      </c>
      <c r="K96" s="100" t="str">
        <f t="shared" si="8"/>
        <v/>
      </c>
    </row>
    <row r="97" spans="1:11" x14ac:dyDescent="0.2">
      <c r="A97" s="99" t="str">
        <f>IF(Ermittlung_Pauschale_B_Akten!F97="","",IFERROR(VLOOKUP('MVN-B_Akten'!$K$5,Matrix_Intervention,4,FALSE),"?"))</f>
        <v/>
      </c>
      <c r="B97" s="100" t="str">
        <f t="shared" si="6"/>
        <v/>
      </c>
      <c r="C97" s="100" t="str">
        <f>IF(A97="","",'MVN-B_Akten'!C107)</f>
        <v/>
      </c>
      <c r="D97" s="101" t="str">
        <f>IF('MVN-B_Akten'!D107="","",'MVN-B_Akten'!D107)</f>
        <v/>
      </c>
      <c r="E97" s="101" t="str">
        <f t="shared" si="7"/>
        <v/>
      </c>
      <c r="F97" s="100" t="str">
        <f>IF(A97="","",VLOOKUP('MVN-Prozesse'!$K$5,Matrix_Intervention,7,FALSE))</f>
        <v/>
      </c>
      <c r="G97" s="99" t="str">
        <f>IF(A97="","",CONCATENATE(Ermittlung_Pauschale_B_Akten!C97,"  x  ","Beratungsakte", " a ",VLOOKUP('MVN-B_Akten'!$K$5,Matrix_Intervention,2,FALSE),",00€"))</f>
        <v/>
      </c>
      <c r="H97" s="135" t="str">
        <f>IF(A97="","",Ermittlung_Pauschale_B_Akten!F97)</f>
        <v/>
      </c>
      <c r="I97" s="135" t="str">
        <f>IF(A97="","",Ermittlung_Pauschale_B_Akten!F97)</f>
        <v/>
      </c>
      <c r="J97" s="100" t="str">
        <f>IF(A97="","",IF('MVN-B_Akten'!F107="","",'MVN-B_Akten'!F107))</f>
        <v/>
      </c>
      <c r="K97" s="100" t="str">
        <f t="shared" si="8"/>
        <v/>
      </c>
    </row>
    <row r="98" spans="1:11" x14ac:dyDescent="0.2">
      <c r="A98" s="99" t="str">
        <f>IF(Ermittlung_Pauschale_B_Akten!F98="","",IFERROR(VLOOKUP('MVN-B_Akten'!$K$5,Matrix_Intervention,4,FALSE),"?"))</f>
        <v/>
      </c>
      <c r="B98" s="100" t="str">
        <f t="shared" si="6"/>
        <v/>
      </c>
      <c r="C98" s="100" t="str">
        <f>IF(A98="","",'MVN-B_Akten'!C108)</f>
        <v/>
      </c>
      <c r="D98" s="101" t="str">
        <f>IF('MVN-B_Akten'!D108="","",'MVN-B_Akten'!D108)</f>
        <v/>
      </c>
      <c r="E98" s="101" t="str">
        <f t="shared" si="7"/>
        <v/>
      </c>
      <c r="F98" s="100" t="str">
        <f>IF(A98="","",VLOOKUP('MVN-Prozesse'!$K$5,Matrix_Intervention,7,FALSE))</f>
        <v/>
      </c>
      <c r="G98" s="99" t="str">
        <f>IF(A98="","",CONCATENATE(Ermittlung_Pauschale_B_Akten!C98,"  x  ","Beratungsakte", " a ",VLOOKUP('MVN-B_Akten'!$K$5,Matrix_Intervention,2,FALSE),",00€"))</f>
        <v/>
      </c>
      <c r="H98" s="135" t="str">
        <f>IF(A98="","",Ermittlung_Pauschale_B_Akten!F98)</f>
        <v/>
      </c>
      <c r="I98" s="135" t="str">
        <f>IF(A98="","",Ermittlung_Pauschale_B_Akten!F98)</f>
        <v/>
      </c>
      <c r="J98" s="100" t="str">
        <f>IF(A98="","",IF('MVN-B_Akten'!F108="","",'MVN-B_Akten'!F108))</f>
        <v/>
      </c>
      <c r="K98" s="100" t="str">
        <f t="shared" si="8"/>
        <v/>
      </c>
    </row>
    <row r="99" spans="1:11" x14ac:dyDescent="0.2">
      <c r="A99" s="99" t="str">
        <f>IF(Ermittlung_Pauschale_B_Akten!F99="","",IFERROR(VLOOKUP('MVN-B_Akten'!$K$5,Matrix_Intervention,4,FALSE),"?"))</f>
        <v/>
      </c>
      <c r="B99" s="100" t="str">
        <f t="shared" si="6"/>
        <v/>
      </c>
      <c r="C99" s="100" t="str">
        <f>IF(A99="","",'MVN-B_Akten'!C109)</f>
        <v/>
      </c>
      <c r="D99" s="101" t="str">
        <f>IF('MVN-B_Akten'!D109="","",'MVN-B_Akten'!D109)</f>
        <v/>
      </c>
      <c r="E99" s="101" t="str">
        <f t="shared" si="7"/>
        <v/>
      </c>
      <c r="F99" s="100" t="str">
        <f>IF(A99="","",VLOOKUP('MVN-Prozesse'!$K$5,Matrix_Intervention,7,FALSE))</f>
        <v/>
      </c>
      <c r="G99" s="99" t="str">
        <f>IF(A99="","",CONCATENATE(Ermittlung_Pauschale_B_Akten!C99,"  x  ","Beratungsakte", " a ",VLOOKUP('MVN-B_Akten'!$K$5,Matrix_Intervention,2,FALSE),",00€"))</f>
        <v/>
      </c>
      <c r="H99" s="135" t="str">
        <f>IF(A99="","",Ermittlung_Pauschale_B_Akten!F99)</f>
        <v/>
      </c>
      <c r="I99" s="135" t="str">
        <f>IF(A99="","",Ermittlung_Pauschale_B_Akten!F99)</f>
        <v/>
      </c>
      <c r="J99" s="100" t="str">
        <f>IF(A99="","",IF('MVN-B_Akten'!F109="","",'MVN-B_Akten'!F109))</f>
        <v/>
      </c>
      <c r="K99" s="100" t="str">
        <f t="shared" si="8"/>
        <v/>
      </c>
    </row>
    <row r="100" spans="1:11" x14ac:dyDescent="0.2">
      <c r="A100" s="99" t="str">
        <f>IF(Ermittlung_Pauschale_B_Akten!F100="","",IFERROR(VLOOKUP('MVN-B_Akten'!$K$5,Matrix_Intervention,4,FALSE),"?"))</f>
        <v/>
      </c>
      <c r="B100" s="100" t="str">
        <f t="shared" si="6"/>
        <v/>
      </c>
      <c r="C100" s="100" t="str">
        <f>IF(A100="","",'MVN-B_Akten'!C110)</f>
        <v/>
      </c>
      <c r="D100" s="101" t="str">
        <f>IF('MVN-B_Akten'!D110="","",'MVN-B_Akten'!D110)</f>
        <v/>
      </c>
      <c r="E100" s="101" t="str">
        <f t="shared" si="7"/>
        <v/>
      </c>
      <c r="F100" s="100" t="str">
        <f>IF(A100="","",VLOOKUP('MVN-Prozesse'!$K$5,Matrix_Intervention,7,FALSE))</f>
        <v/>
      </c>
      <c r="G100" s="99" t="str">
        <f>IF(A100="","",CONCATENATE(Ermittlung_Pauschale_B_Akten!C100,"  x  ","Beratungsakte", " a ",VLOOKUP('MVN-B_Akten'!$K$5,Matrix_Intervention,2,FALSE),",00€"))</f>
        <v/>
      </c>
      <c r="H100" s="135" t="str">
        <f>IF(A100="","",Ermittlung_Pauschale_B_Akten!F100)</f>
        <v/>
      </c>
      <c r="I100" s="135" t="str">
        <f>IF(A100="","",Ermittlung_Pauschale_B_Akten!F100)</f>
        <v/>
      </c>
      <c r="J100" s="100" t="str">
        <f>IF(A100="","",IF('MVN-B_Akten'!F110="","",'MVN-B_Akten'!F110))</f>
        <v/>
      </c>
      <c r="K100" s="100" t="str">
        <f t="shared" si="8"/>
        <v/>
      </c>
    </row>
    <row r="101" spans="1:11" x14ac:dyDescent="0.2">
      <c r="A101" s="99" t="str">
        <f>IF(Ermittlung_Pauschale_B_Akten!F101="","",IFERROR(VLOOKUP('MVN-B_Akten'!$K$5,Matrix_Intervention,4,FALSE),"?"))</f>
        <v/>
      </c>
      <c r="B101" s="100" t="str">
        <f t="shared" si="6"/>
        <v/>
      </c>
      <c r="C101" s="100" t="str">
        <f>IF(A101="","",'MVN-B_Akten'!C111)</f>
        <v/>
      </c>
      <c r="D101" s="101" t="str">
        <f>IF('MVN-B_Akten'!D111="","",'MVN-B_Akten'!D111)</f>
        <v/>
      </c>
      <c r="E101" s="101" t="str">
        <f t="shared" si="7"/>
        <v/>
      </c>
      <c r="F101" s="100" t="str">
        <f>IF(A101="","",VLOOKUP('MVN-Prozesse'!$K$5,Matrix_Intervention,7,FALSE))</f>
        <v/>
      </c>
      <c r="G101" s="99" t="str">
        <f>IF(A101="","",CONCATENATE(Ermittlung_Pauschale_B_Akten!C101,"  x  ","Beratungsakte", " a ",VLOOKUP('MVN-B_Akten'!$K$5,Matrix_Intervention,2,FALSE),",00€"))</f>
        <v/>
      </c>
      <c r="H101" s="135" t="str">
        <f>IF(A101="","",Ermittlung_Pauschale_B_Akten!F101)</f>
        <v/>
      </c>
      <c r="I101" s="135" t="str">
        <f>IF(A101="","",Ermittlung_Pauschale_B_Akten!F101)</f>
        <v/>
      </c>
      <c r="J101" s="100" t="str">
        <f>IF(A101="","",IF('MVN-B_Akten'!F111="","",'MVN-B_Akten'!F111))</f>
        <v/>
      </c>
      <c r="K101" s="100" t="str">
        <f t="shared" si="8"/>
        <v/>
      </c>
    </row>
    <row r="102" spans="1:11" x14ac:dyDescent="0.2">
      <c r="A102" s="99" t="str">
        <f>IF(Ermittlung_Pauschale_B_Akten!F102="","",IFERROR(VLOOKUP('MVN-B_Akten'!$K$5,Matrix_Intervention,4,FALSE),"?"))</f>
        <v/>
      </c>
      <c r="B102" s="100" t="str">
        <f t="shared" si="6"/>
        <v/>
      </c>
      <c r="C102" s="100" t="str">
        <f>IF(A102="","",'MVN-B_Akten'!C112)</f>
        <v/>
      </c>
      <c r="D102" s="101" t="str">
        <f>IF('MVN-B_Akten'!D112="","",'MVN-B_Akten'!D112)</f>
        <v/>
      </c>
      <c r="E102" s="101" t="str">
        <f t="shared" si="7"/>
        <v/>
      </c>
      <c r="F102" s="100" t="str">
        <f>IF(A102="","",VLOOKUP('MVN-Prozesse'!$K$5,Matrix_Intervention,7,FALSE))</f>
        <v/>
      </c>
      <c r="G102" s="99" t="str">
        <f>IF(A102="","",CONCATENATE(Ermittlung_Pauschale_B_Akten!C102,"  x  ","Beratungsakte", " a ",VLOOKUP('MVN-B_Akten'!$K$5,Matrix_Intervention,2,FALSE),",00€"))</f>
        <v/>
      </c>
      <c r="H102" s="135" t="str">
        <f>IF(A102="","",Ermittlung_Pauschale_B_Akten!F102)</f>
        <v/>
      </c>
      <c r="I102" s="135" t="str">
        <f>IF(A102="","",Ermittlung_Pauschale_B_Akten!F102)</f>
        <v/>
      </c>
      <c r="J102" s="100" t="str">
        <f>IF(A102="","",IF('MVN-B_Akten'!F112="","",'MVN-B_Akten'!F112))</f>
        <v/>
      </c>
      <c r="K102" s="100" t="str">
        <f t="shared" si="8"/>
        <v/>
      </c>
    </row>
    <row r="103" spans="1:11" x14ac:dyDescent="0.2">
      <c r="A103" s="99" t="str">
        <f>IF(Ermittlung_Pauschale_B_Akten!F103="","",IFERROR(VLOOKUP('MVN-B_Akten'!$K$5,Matrix_Intervention,4,FALSE),"?"))</f>
        <v/>
      </c>
      <c r="B103" s="100" t="str">
        <f t="shared" si="6"/>
        <v/>
      </c>
      <c r="C103" s="100" t="str">
        <f>IF(A103="","",'MVN-B_Akten'!C113)</f>
        <v/>
      </c>
      <c r="D103" s="101" t="str">
        <f>IF('MVN-B_Akten'!D113="","",'MVN-B_Akten'!D113)</f>
        <v/>
      </c>
      <c r="E103" s="101" t="str">
        <f t="shared" si="7"/>
        <v/>
      </c>
      <c r="F103" s="100" t="str">
        <f>IF(A103="","",VLOOKUP('MVN-Prozesse'!$K$5,Matrix_Intervention,7,FALSE))</f>
        <v/>
      </c>
      <c r="G103" s="99" t="str">
        <f>IF(A103="","",CONCATENATE(Ermittlung_Pauschale_B_Akten!C103,"  x  ","Beratungsakte", " a ",VLOOKUP('MVN-B_Akten'!$K$5,Matrix_Intervention,2,FALSE),",00€"))</f>
        <v/>
      </c>
      <c r="H103" s="135" t="str">
        <f>IF(A103="","",Ermittlung_Pauschale_B_Akten!F103)</f>
        <v/>
      </c>
      <c r="I103" s="135" t="str">
        <f>IF(A103="","",Ermittlung_Pauschale_B_Akten!F103)</f>
        <v/>
      </c>
      <c r="J103" s="100" t="str">
        <f>IF(A103="","",IF('MVN-B_Akten'!F113="","",'MVN-B_Akten'!F113))</f>
        <v/>
      </c>
      <c r="K103" s="100" t="str">
        <f t="shared" si="8"/>
        <v/>
      </c>
    </row>
    <row r="104" spans="1:11" x14ac:dyDescent="0.2">
      <c r="A104" s="99" t="str">
        <f>IF(Ermittlung_Pauschale_B_Akten!F104="","",IFERROR(VLOOKUP('MVN-B_Akten'!$K$5,Matrix_Intervention,4,FALSE),"?"))</f>
        <v/>
      </c>
      <c r="B104" s="100" t="str">
        <f t="shared" si="6"/>
        <v/>
      </c>
      <c r="C104" s="100" t="str">
        <f>IF(A104="","",'MVN-B_Akten'!C114)</f>
        <v/>
      </c>
      <c r="D104" s="101" t="str">
        <f>IF('MVN-B_Akten'!D114="","",'MVN-B_Akten'!D114)</f>
        <v/>
      </c>
      <c r="E104" s="101" t="str">
        <f t="shared" si="7"/>
        <v/>
      </c>
      <c r="F104" s="100" t="str">
        <f>IF(A104="","",VLOOKUP('MVN-Prozesse'!$K$5,Matrix_Intervention,7,FALSE))</f>
        <v/>
      </c>
      <c r="G104" s="99" t="str">
        <f>IF(A104="","",CONCATENATE(Ermittlung_Pauschale_B_Akten!C104,"  x  ","Beratungsakte", " a ",VLOOKUP('MVN-B_Akten'!$K$5,Matrix_Intervention,2,FALSE),",00€"))</f>
        <v/>
      </c>
      <c r="H104" s="135" t="str">
        <f>IF(A104="","",Ermittlung_Pauschale_B_Akten!F104)</f>
        <v/>
      </c>
      <c r="I104" s="135" t="str">
        <f>IF(A104="","",Ermittlung_Pauschale_B_Akten!F104)</f>
        <v/>
      </c>
      <c r="J104" s="100" t="str">
        <f>IF(A104="","",IF('MVN-B_Akten'!F114="","",'MVN-B_Akten'!F114))</f>
        <v/>
      </c>
      <c r="K104" s="100" t="str">
        <f t="shared" si="8"/>
        <v/>
      </c>
    </row>
    <row r="105" spans="1:11" x14ac:dyDescent="0.2">
      <c r="A105" s="99" t="str">
        <f>IF(Ermittlung_Pauschale_B_Akten!F105="","",IFERROR(VLOOKUP('MVN-B_Akten'!$K$5,Matrix_Intervention,4,FALSE),"?"))</f>
        <v/>
      </c>
      <c r="B105" s="100" t="str">
        <f t="shared" si="6"/>
        <v/>
      </c>
      <c r="C105" s="100" t="str">
        <f>IF(A105="","",'MVN-B_Akten'!C115)</f>
        <v/>
      </c>
      <c r="D105" s="101" t="str">
        <f>IF('MVN-B_Akten'!D115="","",'MVN-B_Akten'!D115)</f>
        <v/>
      </c>
      <c r="E105" s="101" t="str">
        <f t="shared" si="7"/>
        <v/>
      </c>
      <c r="F105" s="100" t="str">
        <f>IF(A105="","",VLOOKUP('MVN-Prozesse'!$K$5,Matrix_Intervention,7,FALSE))</f>
        <v/>
      </c>
      <c r="G105" s="99" t="str">
        <f>IF(A105="","",CONCATENATE(Ermittlung_Pauschale_B_Akten!C105,"  x  ","Beratungsakte", " a ",VLOOKUP('MVN-B_Akten'!$K$5,Matrix_Intervention,2,FALSE),",00€"))</f>
        <v/>
      </c>
      <c r="H105" s="135" t="str">
        <f>IF(A105="","",Ermittlung_Pauschale_B_Akten!F105)</f>
        <v/>
      </c>
      <c r="I105" s="135" t="str">
        <f>IF(A105="","",Ermittlung_Pauschale_B_Akten!F105)</f>
        <v/>
      </c>
      <c r="J105" s="100" t="str">
        <f>IF(A105="","",IF('MVN-B_Akten'!F115="","",'MVN-B_Akten'!F115))</f>
        <v/>
      </c>
      <c r="K105" s="100" t="str">
        <f t="shared" si="8"/>
        <v/>
      </c>
    </row>
    <row r="106" spans="1:11" x14ac:dyDescent="0.2">
      <c r="A106" s="99" t="str">
        <f>IF(Ermittlung_Pauschale_B_Akten!F106="","",IFERROR(VLOOKUP('MVN-B_Akten'!$K$5,Matrix_Intervention,4,FALSE),"?"))</f>
        <v/>
      </c>
      <c r="B106" s="100" t="str">
        <f t="shared" si="6"/>
        <v/>
      </c>
      <c r="C106" s="100" t="str">
        <f>IF(A106="","",'MVN-B_Akten'!C116)</f>
        <v/>
      </c>
      <c r="D106" s="101" t="str">
        <f>IF('MVN-B_Akten'!D116="","",'MVN-B_Akten'!D116)</f>
        <v/>
      </c>
      <c r="E106" s="101" t="str">
        <f t="shared" si="7"/>
        <v/>
      </c>
      <c r="F106" s="100" t="str">
        <f>IF(A106="","",VLOOKUP('MVN-Prozesse'!$K$5,Matrix_Intervention,7,FALSE))</f>
        <v/>
      </c>
      <c r="G106" s="99" t="str">
        <f>IF(A106="","",CONCATENATE(Ermittlung_Pauschale_B_Akten!C106,"  x  ","Beratungsakte", " a ",VLOOKUP('MVN-B_Akten'!$K$5,Matrix_Intervention,2,FALSE),",00€"))</f>
        <v/>
      </c>
      <c r="H106" s="135" t="str">
        <f>IF(A106="","",Ermittlung_Pauschale_B_Akten!F106)</f>
        <v/>
      </c>
      <c r="I106" s="135" t="str">
        <f>IF(A106="","",Ermittlung_Pauschale_B_Akten!F106)</f>
        <v/>
      </c>
      <c r="J106" s="100" t="str">
        <f>IF(A106="","",IF('MVN-B_Akten'!F116="","",'MVN-B_Akten'!F116))</f>
        <v/>
      </c>
      <c r="K106" s="100" t="str">
        <f t="shared" si="8"/>
        <v/>
      </c>
    </row>
    <row r="107" spans="1:11" x14ac:dyDescent="0.2">
      <c r="A107" s="99" t="str">
        <f>IF(Ermittlung_Pauschale_B_Akten!F107="","",IFERROR(VLOOKUP('MVN-B_Akten'!$K$5,Matrix_Intervention,4,FALSE),"?"))</f>
        <v/>
      </c>
      <c r="B107" s="100" t="str">
        <f t="shared" si="6"/>
        <v/>
      </c>
      <c r="C107" s="100" t="str">
        <f>IF(A107="","",'MVN-B_Akten'!C117)</f>
        <v/>
      </c>
      <c r="D107" s="101" t="str">
        <f>IF('MVN-B_Akten'!D117="","",'MVN-B_Akten'!D117)</f>
        <v/>
      </c>
      <c r="E107" s="101" t="str">
        <f t="shared" si="7"/>
        <v/>
      </c>
      <c r="F107" s="100" t="str">
        <f>IF(A107="","",VLOOKUP('MVN-Prozesse'!$K$5,Matrix_Intervention,7,FALSE))</f>
        <v/>
      </c>
      <c r="G107" s="99" t="str">
        <f>IF(A107="","",CONCATENATE(Ermittlung_Pauschale_B_Akten!C107,"  x  ","Beratungsakte", " a ",VLOOKUP('MVN-B_Akten'!$K$5,Matrix_Intervention,2,FALSE),",00€"))</f>
        <v/>
      </c>
      <c r="H107" s="135" t="str">
        <f>IF(A107="","",Ermittlung_Pauschale_B_Akten!F107)</f>
        <v/>
      </c>
      <c r="I107" s="135" t="str">
        <f>IF(A107="","",Ermittlung_Pauschale_B_Akten!F107)</f>
        <v/>
      </c>
      <c r="J107" s="100" t="str">
        <f>IF(A107="","",IF('MVN-B_Akten'!F117="","",'MVN-B_Akten'!F117))</f>
        <v/>
      </c>
      <c r="K107" s="100" t="str">
        <f t="shared" si="8"/>
        <v/>
      </c>
    </row>
    <row r="108" spans="1:11" x14ac:dyDescent="0.2">
      <c r="A108" s="99" t="str">
        <f>IF(Ermittlung_Pauschale_B_Akten!F108="","",IFERROR(VLOOKUP('MVN-B_Akten'!$K$5,Matrix_Intervention,4,FALSE),"?"))</f>
        <v/>
      </c>
      <c r="B108" s="100" t="str">
        <f t="shared" si="6"/>
        <v/>
      </c>
      <c r="C108" s="100" t="str">
        <f>IF(A108="","",'MVN-B_Akten'!C118)</f>
        <v/>
      </c>
      <c r="D108" s="101" t="str">
        <f>IF('MVN-B_Akten'!D118="","",'MVN-B_Akten'!D118)</f>
        <v/>
      </c>
      <c r="E108" s="101" t="str">
        <f t="shared" si="7"/>
        <v/>
      </c>
      <c r="F108" s="100" t="str">
        <f>IF(A108="","",VLOOKUP('MVN-Prozesse'!$K$5,Matrix_Intervention,7,FALSE))</f>
        <v/>
      </c>
      <c r="G108" s="99" t="str">
        <f>IF(A108="","",CONCATENATE(Ermittlung_Pauschale_B_Akten!C108,"  x  ","Beratungsakte", " a ",VLOOKUP('MVN-B_Akten'!$K$5,Matrix_Intervention,2,FALSE),",00€"))</f>
        <v/>
      </c>
      <c r="H108" s="135" t="str">
        <f>IF(A108="","",Ermittlung_Pauschale_B_Akten!F108)</f>
        <v/>
      </c>
      <c r="I108" s="135" t="str">
        <f>IF(A108="","",Ermittlung_Pauschale_B_Akten!F108)</f>
        <v/>
      </c>
      <c r="J108" s="100" t="str">
        <f>IF(A108="","",IF('MVN-B_Akten'!F118="","",'MVN-B_Akten'!F118))</f>
        <v/>
      </c>
      <c r="K108" s="100" t="str">
        <f t="shared" si="8"/>
        <v/>
      </c>
    </row>
    <row r="109" spans="1:11" x14ac:dyDescent="0.2">
      <c r="A109" s="99" t="str">
        <f>IF(Ermittlung_Pauschale_B_Akten!F109="","",IFERROR(VLOOKUP('MVN-B_Akten'!$K$5,Matrix_Intervention,4,FALSE),"?"))</f>
        <v/>
      </c>
      <c r="B109" s="100" t="str">
        <f t="shared" si="6"/>
        <v/>
      </c>
      <c r="C109" s="100" t="str">
        <f>IF(A109="","",'MVN-B_Akten'!C119)</f>
        <v/>
      </c>
      <c r="D109" s="101" t="str">
        <f>IF('MVN-B_Akten'!D119="","",'MVN-B_Akten'!D119)</f>
        <v/>
      </c>
      <c r="E109" s="101" t="str">
        <f t="shared" si="7"/>
        <v/>
      </c>
      <c r="F109" s="100" t="str">
        <f>IF(A109="","",VLOOKUP('MVN-Prozesse'!$K$5,Matrix_Intervention,7,FALSE))</f>
        <v/>
      </c>
      <c r="G109" s="99" t="str">
        <f>IF(A109="","",CONCATENATE(Ermittlung_Pauschale_B_Akten!C109,"  x  ","Beratungsakte", " a ",VLOOKUP('MVN-B_Akten'!$K$5,Matrix_Intervention,2,FALSE),",00€"))</f>
        <v/>
      </c>
      <c r="H109" s="135" t="str">
        <f>IF(A109="","",Ermittlung_Pauschale_B_Akten!F109)</f>
        <v/>
      </c>
      <c r="I109" s="135" t="str">
        <f>IF(A109="","",Ermittlung_Pauschale_B_Akten!F109)</f>
        <v/>
      </c>
      <c r="J109" s="100" t="str">
        <f>IF(A109="","",IF('MVN-B_Akten'!F119="","",'MVN-B_Akten'!F119))</f>
        <v/>
      </c>
      <c r="K109" s="100" t="str">
        <f t="shared" si="8"/>
        <v/>
      </c>
    </row>
    <row r="110" spans="1:11" x14ac:dyDescent="0.2">
      <c r="A110" s="99" t="str">
        <f>IF(Ermittlung_Pauschale_B_Akten!F110="","",IFERROR(VLOOKUP('MVN-B_Akten'!$K$5,Matrix_Intervention,4,FALSE),"?"))</f>
        <v/>
      </c>
      <c r="B110" s="100" t="str">
        <f t="shared" si="6"/>
        <v/>
      </c>
      <c r="C110" s="100" t="str">
        <f>IF(A110="","",'MVN-B_Akten'!C120)</f>
        <v/>
      </c>
      <c r="D110" s="101" t="str">
        <f>IF('MVN-B_Akten'!D120="","",'MVN-B_Akten'!D120)</f>
        <v/>
      </c>
      <c r="E110" s="101" t="str">
        <f t="shared" si="7"/>
        <v/>
      </c>
      <c r="F110" s="100" t="str">
        <f>IF(A110="","",VLOOKUP('MVN-Prozesse'!$K$5,Matrix_Intervention,7,FALSE))</f>
        <v/>
      </c>
      <c r="G110" s="99" t="str">
        <f>IF(A110="","",CONCATENATE(Ermittlung_Pauschale_B_Akten!C110,"  x  ","Beratungsakte", " a ",VLOOKUP('MVN-B_Akten'!$K$5,Matrix_Intervention,2,FALSE),",00€"))</f>
        <v/>
      </c>
      <c r="H110" s="135" t="str">
        <f>IF(A110="","",Ermittlung_Pauschale_B_Akten!F110)</f>
        <v/>
      </c>
      <c r="I110" s="135" t="str">
        <f>IF(A110="","",Ermittlung_Pauschale_B_Akten!F110)</f>
        <v/>
      </c>
      <c r="J110" s="100" t="str">
        <f>IF(A110="","",IF('MVN-B_Akten'!F120="","",'MVN-B_Akten'!F120))</f>
        <v/>
      </c>
      <c r="K110" s="100" t="str">
        <f t="shared" si="8"/>
        <v/>
      </c>
    </row>
    <row r="111" spans="1:11" x14ac:dyDescent="0.2">
      <c r="A111" s="99" t="str">
        <f>IF(Ermittlung_Pauschale_B_Akten!F111="","",IFERROR(VLOOKUP('MVN-B_Akten'!$K$5,Matrix_Intervention,4,FALSE),"?"))</f>
        <v/>
      </c>
      <c r="B111" s="100" t="str">
        <f t="shared" si="6"/>
        <v/>
      </c>
      <c r="C111" s="100" t="str">
        <f>IF(A111="","",'MVN-B_Akten'!C121)</f>
        <v/>
      </c>
      <c r="D111" s="101" t="str">
        <f>IF('MVN-B_Akten'!D121="","",'MVN-B_Akten'!D121)</f>
        <v/>
      </c>
      <c r="E111" s="101" t="str">
        <f t="shared" si="7"/>
        <v/>
      </c>
      <c r="F111" s="100" t="str">
        <f>IF(A111="","",VLOOKUP('MVN-Prozesse'!$K$5,Matrix_Intervention,7,FALSE))</f>
        <v/>
      </c>
      <c r="G111" s="99" t="str">
        <f>IF(A111="","",CONCATENATE(Ermittlung_Pauschale_B_Akten!C111,"  x  ","Beratungsakte", " a ",VLOOKUP('MVN-B_Akten'!$K$5,Matrix_Intervention,2,FALSE),",00€"))</f>
        <v/>
      </c>
      <c r="H111" s="135" t="str">
        <f>IF(A111="","",Ermittlung_Pauschale_B_Akten!F111)</f>
        <v/>
      </c>
      <c r="I111" s="135" t="str">
        <f>IF(A111="","",Ermittlung_Pauschale_B_Akten!F111)</f>
        <v/>
      </c>
      <c r="J111" s="100" t="str">
        <f>IF(A111="","",IF('MVN-B_Akten'!F121="","",'MVN-B_Akten'!F121))</f>
        <v/>
      </c>
      <c r="K111" s="100" t="str">
        <f t="shared" si="8"/>
        <v/>
      </c>
    </row>
    <row r="112" spans="1:11" x14ac:dyDescent="0.2">
      <c r="A112" s="99" t="str">
        <f>IF(Ermittlung_Pauschale_B_Akten!F112="","",IFERROR(VLOOKUP('MVN-B_Akten'!$K$5,Matrix_Intervention,4,FALSE),"?"))</f>
        <v/>
      </c>
      <c r="B112" s="100" t="str">
        <f t="shared" si="6"/>
        <v/>
      </c>
      <c r="C112" s="100" t="str">
        <f>IF(A112="","",'MVN-B_Akten'!C122)</f>
        <v/>
      </c>
      <c r="D112" s="101" t="str">
        <f>IF('MVN-B_Akten'!D122="","",'MVN-B_Akten'!D122)</f>
        <v/>
      </c>
      <c r="E112" s="101" t="str">
        <f t="shared" si="7"/>
        <v/>
      </c>
      <c r="F112" s="100" t="str">
        <f>IF(A112="","",VLOOKUP('MVN-Prozesse'!$K$5,Matrix_Intervention,7,FALSE))</f>
        <v/>
      </c>
      <c r="G112" s="99" t="str">
        <f>IF(A112="","",CONCATENATE(Ermittlung_Pauschale_B_Akten!C112,"  x  ","Beratungsakte", " a ",VLOOKUP('MVN-B_Akten'!$K$5,Matrix_Intervention,2,FALSE),",00€"))</f>
        <v/>
      </c>
      <c r="H112" s="135" t="str">
        <f>IF(A112="","",Ermittlung_Pauschale_B_Akten!F112)</f>
        <v/>
      </c>
      <c r="I112" s="135" t="str">
        <f>IF(A112="","",Ermittlung_Pauschale_B_Akten!F112)</f>
        <v/>
      </c>
      <c r="J112" s="100" t="str">
        <f>IF(A112="","",IF('MVN-B_Akten'!F122="","",'MVN-B_Akten'!F122))</f>
        <v/>
      </c>
      <c r="K112" s="100" t="str">
        <f t="shared" si="8"/>
        <v/>
      </c>
    </row>
    <row r="113" spans="1:11" x14ac:dyDescent="0.2">
      <c r="A113" s="99" t="str">
        <f>IF(Ermittlung_Pauschale_B_Akten!F113="","",IFERROR(VLOOKUP('MVN-B_Akten'!$K$5,Matrix_Intervention,4,FALSE),"?"))</f>
        <v/>
      </c>
      <c r="B113" s="100" t="str">
        <f t="shared" si="6"/>
        <v/>
      </c>
      <c r="C113" s="100" t="str">
        <f>IF(A113="","",'MVN-B_Akten'!C123)</f>
        <v/>
      </c>
      <c r="D113" s="101" t="str">
        <f>IF('MVN-B_Akten'!D123="","",'MVN-B_Akten'!D123)</f>
        <v/>
      </c>
      <c r="E113" s="101" t="str">
        <f t="shared" si="7"/>
        <v/>
      </c>
      <c r="F113" s="100" t="str">
        <f>IF(A113="","",VLOOKUP('MVN-Prozesse'!$K$5,Matrix_Intervention,7,FALSE))</f>
        <v/>
      </c>
      <c r="G113" s="99" t="str">
        <f>IF(A113="","",CONCATENATE(Ermittlung_Pauschale_B_Akten!C113,"  x  ","Beratungsakte", " a ",VLOOKUP('MVN-B_Akten'!$K$5,Matrix_Intervention,2,FALSE),",00€"))</f>
        <v/>
      </c>
      <c r="H113" s="135" t="str">
        <f>IF(A113="","",Ermittlung_Pauschale_B_Akten!F113)</f>
        <v/>
      </c>
      <c r="I113" s="135" t="str">
        <f>IF(A113="","",Ermittlung_Pauschale_B_Akten!F113)</f>
        <v/>
      </c>
      <c r="J113" s="100" t="str">
        <f>IF(A113="","",IF('MVN-B_Akten'!F123="","",'MVN-B_Akten'!F123))</f>
        <v/>
      </c>
      <c r="K113" s="100" t="str">
        <f t="shared" si="8"/>
        <v/>
      </c>
    </row>
    <row r="114" spans="1:11" x14ac:dyDescent="0.2">
      <c r="A114" s="99" t="str">
        <f>IF(Ermittlung_Pauschale_B_Akten!F114="","",IFERROR(VLOOKUP('MVN-B_Akten'!$K$5,Matrix_Intervention,4,FALSE),"?"))</f>
        <v/>
      </c>
      <c r="B114" s="100" t="str">
        <f t="shared" si="6"/>
        <v/>
      </c>
      <c r="C114" s="100" t="str">
        <f>IF(A114="","",'MVN-B_Akten'!C124)</f>
        <v/>
      </c>
      <c r="D114" s="101" t="str">
        <f>IF('MVN-B_Akten'!D124="","",'MVN-B_Akten'!D124)</f>
        <v/>
      </c>
      <c r="E114" s="101" t="str">
        <f t="shared" si="7"/>
        <v/>
      </c>
      <c r="F114" s="100" t="str">
        <f>IF(A114="","",VLOOKUP('MVN-Prozesse'!$K$5,Matrix_Intervention,7,FALSE))</f>
        <v/>
      </c>
      <c r="G114" s="99" t="str">
        <f>IF(A114="","",CONCATENATE(Ermittlung_Pauschale_B_Akten!C114,"  x  ","Beratungsakte", " a ",VLOOKUP('MVN-B_Akten'!$K$5,Matrix_Intervention,2,FALSE),",00€"))</f>
        <v/>
      </c>
      <c r="H114" s="135" t="str">
        <f>IF(A114="","",Ermittlung_Pauschale_B_Akten!F114)</f>
        <v/>
      </c>
      <c r="I114" s="135" t="str">
        <f>IF(A114="","",Ermittlung_Pauschale_B_Akten!F114)</f>
        <v/>
      </c>
      <c r="J114" s="100" t="str">
        <f>IF(A114="","",IF('MVN-B_Akten'!F124="","",'MVN-B_Akten'!F124))</f>
        <v/>
      </c>
      <c r="K114" s="100" t="str">
        <f t="shared" si="8"/>
        <v/>
      </c>
    </row>
    <row r="115" spans="1:11" x14ac:dyDescent="0.2">
      <c r="A115" s="99" t="str">
        <f>IF(Ermittlung_Pauschale_B_Akten!F115="","",IFERROR(VLOOKUP('MVN-B_Akten'!$K$5,Matrix_Intervention,4,FALSE),"?"))</f>
        <v/>
      </c>
      <c r="B115" s="100" t="str">
        <f t="shared" si="6"/>
        <v/>
      </c>
      <c r="C115" s="100" t="str">
        <f>IF(A115="","",'MVN-B_Akten'!C125)</f>
        <v/>
      </c>
      <c r="D115" s="101" t="str">
        <f>IF('MVN-B_Akten'!D125="","",'MVN-B_Akten'!D125)</f>
        <v/>
      </c>
      <c r="E115" s="101" t="str">
        <f t="shared" si="7"/>
        <v/>
      </c>
      <c r="F115" s="100" t="str">
        <f>IF(A115="","",VLOOKUP('MVN-Prozesse'!$K$5,Matrix_Intervention,7,FALSE))</f>
        <v/>
      </c>
      <c r="G115" s="99" t="str">
        <f>IF(A115="","",CONCATENATE(Ermittlung_Pauschale_B_Akten!C115,"  x  ","Beratungsakte", " a ",VLOOKUP('MVN-B_Akten'!$K$5,Matrix_Intervention,2,FALSE),",00€"))</f>
        <v/>
      </c>
      <c r="H115" s="135" t="str">
        <f>IF(A115="","",Ermittlung_Pauschale_B_Akten!F115)</f>
        <v/>
      </c>
      <c r="I115" s="135" t="str">
        <f>IF(A115="","",Ermittlung_Pauschale_B_Akten!F115)</f>
        <v/>
      </c>
      <c r="J115" s="100" t="str">
        <f>IF(A115="","",IF('MVN-B_Akten'!F125="","",'MVN-B_Akten'!F125))</f>
        <v/>
      </c>
      <c r="K115" s="100" t="str">
        <f t="shared" si="8"/>
        <v/>
      </c>
    </row>
    <row r="116" spans="1:11" x14ac:dyDescent="0.2">
      <c r="A116" s="99" t="str">
        <f>IF(Ermittlung_Pauschale_B_Akten!F116="","",IFERROR(VLOOKUP('MVN-B_Akten'!$K$5,Matrix_Intervention,4,FALSE),"?"))</f>
        <v/>
      </c>
      <c r="B116" s="100" t="str">
        <f t="shared" si="6"/>
        <v/>
      </c>
      <c r="C116" s="100" t="str">
        <f>IF(A116="","",'MVN-B_Akten'!C126)</f>
        <v/>
      </c>
      <c r="D116" s="101" t="str">
        <f>IF('MVN-B_Akten'!D126="","",'MVN-B_Akten'!D126)</f>
        <v/>
      </c>
      <c r="E116" s="101" t="str">
        <f t="shared" si="7"/>
        <v/>
      </c>
      <c r="F116" s="100" t="str">
        <f>IF(A116="","",VLOOKUP('MVN-Prozesse'!$K$5,Matrix_Intervention,7,FALSE))</f>
        <v/>
      </c>
      <c r="G116" s="99" t="str">
        <f>IF(A116="","",CONCATENATE(Ermittlung_Pauschale_B_Akten!C116,"  x  ","Beratungsakte", " a ",VLOOKUP('MVN-B_Akten'!$K$5,Matrix_Intervention,2,FALSE),",00€"))</f>
        <v/>
      </c>
      <c r="H116" s="135" t="str">
        <f>IF(A116="","",Ermittlung_Pauschale_B_Akten!F116)</f>
        <v/>
      </c>
      <c r="I116" s="135" t="str">
        <f>IF(A116="","",Ermittlung_Pauschale_B_Akten!F116)</f>
        <v/>
      </c>
      <c r="J116" s="100" t="str">
        <f>IF(A116="","",IF('MVN-B_Akten'!F126="","",'MVN-B_Akten'!F126))</f>
        <v/>
      </c>
      <c r="K116" s="100" t="str">
        <f t="shared" si="8"/>
        <v/>
      </c>
    </row>
    <row r="117" spans="1:11" x14ac:dyDescent="0.2">
      <c r="A117" s="99" t="str">
        <f>IF(Ermittlung_Pauschale_B_Akten!F117="","",IFERROR(VLOOKUP('MVN-B_Akten'!$K$5,Matrix_Intervention,4,FALSE),"?"))</f>
        <v/>
      </c>
      <c r="B117" s="100" t="str">
        <f t="shared" si="6"/>
        <v/>
      </c>
      <c r="C117" s="100" t="str">
        <f>IF(A117="","",'MVN-B_Akten'!C127)</f>
        <v/>
      </c>
      <c r="D117" s="101" t="str">
        <f>IF('MVN-B_Akten'!D127="","",'MVN-B_Akten'!D127)</f>
        <v/>
      </c>
      <c r="E117" s="101" t="str">
        <f t="shared" si="7"/>
        <v/>
      </c>
      <c r="F117" s="100" t="str">
        <f>IF(A117="","",VLOOKUP('MVN-Prozesse'!$K$5,Matrix_Intervention,7,FALSE))</f>
        <v/>
      </c>
      <c r="G117" s="99" t="str">
        <f>IF(A117="","",CONCATENATE(Ermittlung_Pauschale_B_Akten!C117,"  x  ","Beratungsakte", " a ",VLOOKUP('MVN-B_Akten'!$K$5,Matrix_Intervention,2,FALSE),",00€"))</f>
        <v/>
      </c>
      <c r="H117" s="135" t="str">
        <f>IF(A117="","",Ermittlung_Pauschale_B_Akten!F117)</f>
        <v/>
      </c>
      <c r="I117" s="135" t="str">
        <f>IF(A117="","",Ermittlung_Pauschale_B_Akten!F117)</f>
        <v/>
      </c>
      <c r="J117" s="100" t="str">
        <f>IF(A117="","",IF('MVN-B_Akten'!F127="","",'MVN-B_Akten'!F127))</f>
        <v/>
      </c>
      <c r="K117" s="100" t="str">
        <f t="shared" si="8"/>
        <v/>
      </c>
    </row>
    <row r="118" spans="1:11" x14ac:dyDescent="0.2">
      <c r="A118" s="99" t="str">
        <f>IF(Ermittlung_Pauschale_B_Akten!F118="","",IFERROR(VLOOKUP('MVN-B_Akten'!$K$5,Matrix_Intervention,4,FALSE),"?"))</f>
        <v/>
      </c>
      <c r="B118" s="100" t="str">
        <f t="shared" si="6"/>
        <v/>
      </c>
      <c r="C118" s="100" t="str">
        <f>IF(A118="","",'MVN-B_Akten'!C128)</f>
        <v/>
      </c>
      <c r="D118" s="101" t="str">
        <f>IF('MVN-B_Akten'!D128="","",'MVN-B_Akten'!D128)</f>
        <v/>
      </c>
      <c r="E118" s="101" t="str">
        <f t="shared" si="7"/>
        <v/>
      </c>
      <c r="F118" s="100" t="str">
        <f>IF(A118="","",VLOOKUP('MVN-Prozesse'!$K$5,Matrix_Intervention,7,FALSE))</f>
        <v/>
      </c>
      <c r="G118" s="99" t="str">
        <f>IF(A118="","",CONCATENATE(Ermittlung_Pauschale_B_Akten!C118,"  x  ","Beratungsakte", " a ",VLOOKUP('MVN-B_Akten'!$K$5,Matrix_Intervention,2,FALSE),",00€"))</f>
        <v/>
      </c>
      <c r="H118" s="135" t="str">
        <f>IF(A118="","",Ermittlung_Pauschale_B_Akten!F118)</f>
        <v/>
      </c>
      <c r="I118" s="135" t="str">
        <f>IF(A118="","",Ermittlung_Pauschale_B_Akten!F118)</f>
        <v/>
      </c>
      <c r="J118" s="100" t="str">
        <f>IF(A118="","",IF('MVN-B_Akten'!F128="","",'MVN-B_Akten'!F128))</f>
        <v/>
      </c>
      <c r="K118" s="100" t="str">
        <f t="shared" si="8"/>
        <v/>
      </c>
    </row>
    <row r="119" spans="1:11" x14ac:dyDescent="0.2">
      <c r="A119" s="99" t="str">
        <f>IF(Ermittlung_Pauschale_B_Akten!F119="","",IFERROR(VLOOKUP('MVN-B_Akten'!$K$5,Matrix_Intervention,4,FALSE),"?"))</f>
        <v/>
      </c>
      <c r="B119" s="100" t="str">
        <f t="shared" si="6"/>
        <v/>
      </c>
      <c r="C119" s="100" t="str">
        <f>IF(A119="","",'MVN-B_Akten'!C129)</f>
        <v/>
      </c>
      <c r="D119" s="101" t="str">
        <f>IF('MVN-B_Akten'!D129="","",'MVN-B_Akten'!D129)</f>
        <v/>
      </c>
      <c r="E119" s="101" t="str">
        <f t="shared" si="7"/>
        <v/>
      </c>
      <c r="F119" s="100" t="str">
        <f>IF(A119="","",VLOOKUP('MVN-Prozesse'!$K$5,Matrix_Intervention,7,FALSE))</f>
        <v/>
      </c>
      <c r="G119" s="99" t="str">
        <f>IF(A119="","",CONCATENATE(Ermittlung_Pauschale_B_Akten!C119,"  x  ","Beratungsakte", " a ",VLOOKUP('MVN-B_Akten'!$K$5,Matrix_Intervention,2,FALSE),",00€"))</f>
        <v/>
      </c>
      <c r="H119" s="135" t="str">
        <f>IF(A119="","",Ermittlung_Pauschale_B_Akten!F119)</f>
        <v/>
      </c>
      <c r="I119" s="135" t="str">
        <f>IF(A119="","",Ermittlung_Pauschale_B_Akten!F119)</f>
        <v/>
      </c>
      <c r="J119" s="100" t="str">
        <f>IF(A119="","",IF('MVN-B_Akten'!F129="","",'MVN-B_Akten'!F129))</f>
        <v/>
      </c>
      <c r="K119" s="100" t="str">
        <f t="shared" si="8"/>
        <v/>
      </c>
    </row>
    <row r="120" spans="1:11" x14ac:dyDescent="0.2">
      <c r="A120" s="99" t="str">
        <f>IF(Ermittlung_Pauschale_B_Akten!F120="","",IFERROR(VLOOKUP('MVN-B_Akten'!$K$5,Matrix_Intervention,4,FALSE),"?"))</f>
        <v/>
      </c>
      <c r="B120" s="100" t="str">
        <f t="shared" si="6"/>
        <v/>
      </c>
      <c r="C120" s="100" t="str">
        <f>IF(A120="","",'MVN-B_Akten'!C130)</f>
        <v/>
      </c>
      <c r="D120" s="101" t="str">
        <f>IF('MVN-B_Akten'!D130="","",'MVN-B_Akten'!D130)</f>
        <v/>
      </c>
      <c r="E120" s="101" t="str">
        <f t="shared" si="7"/>
        <v/>
      </c>
      <c r="F120" s="100" t="str">
        <f>IF(A120="","",VLOOKUP('MVN-Prozesse'!$K$5,Matrix_Intervention,7,FALSE))</f>
        <v/>
      </c>
      <c r="G120" s="99" t="str">
        <f>IF(A120="","",CONCATENATE(Ermittlung_Pauschale_B_Akten!C120,"  x  ","Beratungsakte", " a ",VLOOKUP('MVN-B_Akten'!$K$5,Matrix_Intervention,2,FALSE),",00€"))</f>
        <v/>
      </c>
      <c r="H120" s="135" t="str">
        <f>IF(A120="","",Ermittlung_Pauschale_B_Akten!F120)</f>
        <v/>
      </c>
      <c r="I120" s="135" t="str">
        <f>IF(A120="","",Ermittlung_Pauschale_B_Akten!F120)</f>
        <v/>
      </c>
      <c r="J120" s="100" t="str">
        <f>IF(A120="","",IF('MVN-B_Akten'!F130="","",'MVN-B_Akten'!F130))</f>
        <v/>
      </c>
      <c r="K120" s="100" t="str">
        <f t="shared" si="8"/>
        <v/>
      </c>
    </row>
    <row r="121" spans="1:11" x14ac:dyDescent="0.2">
      <c r="A121" s="99" t="str">
        <f>IF(Ermittlung_Pauschale_B_Akten!F121="","",IFERROR(VLOOKUP('MVN-B_Akten'!$K$5,Matrix_Intervention,4,FALSE),"?"))</f>
        <v/>
      </c>
      <c r="B121" s="100" t="str">
        <f t="shared" si="6"/>
        <v/>
      </c>
      <c r="C121" s="100" t="str">
        <f>IF(A121="","",'MVN-B_Akten'!C131)</f>
        <v/>
      </c>
      <c r="D121" s="101" t="str">
        <f>IF('MVN-B_Akten'!D131="","",'MVN-B_Akten'!D131)</f>
        <v/>
      </c>
      <c r="E121" s="101" t="str">
        <f t="shared" si="7"/>
        <v/>
      </c>
      <c r="F121" s="100" t="str">
        <f>IF(A121="","",VLOOKUP('MVN-Prozesse'!$K$5,Matrix_Intervention,7,FALSE))</f>
        <v/>
      </c>
      <c r="G121" s="99" t="str">
        <f>IF(A121="","",CONCATENATE(Ermittlung_Pauschale_B_Akten!C121,"  x  ","Beratungsakte", " a ",VLOOKUP('MVN-B_Akten'!$K$5,Matrix_Intervention,2,FALSE),",00€"))</f>
        <v/>
      </c>
      <c r="H121" s="135" t="str">
        <f>IF(A121="","",Ermittlung_Pauschale_B_Akten!F121)</f>
        <v/>
      </c>
      <c r="I121" s="135" t="str">
        <f>IF(A121="","",Ermittlung_Pauschale_B_Akten!F121)</f>
        <v/>
      </c>
      <c r="J121" s="100" t="str">
        <f>IF(A121="","",IF('MVN-B_Akten'!F131="","",'MVN-B_Akten'!F131))</f>
        <v/>
      </c>
      <c r="K121" s="100" t="str">
        <f t="shared" si="8"/>
        <v/>
      </c>
    </row>
    <row r="122" spans="1:11" x14ac:dyDescent="0.2">
      <c r="A122" s="99" t="str">
        <f>IF(Ermittlung_Pauschale_B_Akten!F122="","",IFERROR(VLOOKUP('MVN-B_Akten'!$K$5,Matrix_Intervention,4,FALSE),"?"))</f>
        <v/>
      </c>
      <c r="B122" s="100" t="str">
        <f t="shared" si="6"/>
        <v/>
      </c>
      <c r="C122" s="100" t="str">
        <f>IF(A122="","",'MVN-B_Akten'!C132)</f>
        <v/>
      </c>
      <c r="D122" s="101" t="str">
        <f>IF('MVN-B_Akten'!D132="","",'MVN-B_Akten'!D132)</f>
        <v/>
      </c>
      <c r="E122" s="101" t="str">
        <f t="shared" si="7"/>
        <v/>
      </c>
      <c r="F122" s="100" t="str">
        <f>IF(A122="","",VLOOKUP('MVN-Prozesse'!$K$5,Matrix_Intervention,7,FALSE))</f>
        <v/>
      </c>
      <c r="G122" s="99" t="str">
        <f>IF(A122="","",CONCATENATE(Ermittlung_Pauschale_B_Akten!C122,"  x  ","Beratungsakte", " a ",VLOOKUP('MVN-B_Akten'!$K$5,Matrix_Intervention,2,FALSE),",00€"))</f>
        <v/>
      </c>
      <c r="H122" s="135" t="str">
        <f>IF(A122="","",Ermittlung_Pauschale_B_Akten!F122)</f>
        <v/>
      </c>
      <c r="I122" s="135" t="str">
        <f>IF(A122="","",Ermittlung_Pauschale_B_Akten!F122)</f>
        <v/>
      </c>
      <c r="J122" s="100" t="str">
        <f>IF(A122="","",IF('MVN-B_Akten'!F132="","",'MVN-B_Akten'!F132))</f>
        <v/>
      </c>
      <c r="K122" s="100" t="str">
        <f t="shared" si="8"/>
        <v/>
      </c>
    </row>
    <row r="123" spans="1:11" x14ac:dyDescent="0.2">
      <c r="A123" s="99" t="str">
        <f>IF(Ermittlung_Pauschale_B_Akten!F123="","",IFERROR(VLOOKUP('MVN-B_Akten'!$K$5,Matrix_Intervention,4,FALSE),"?"))</f>
        <v/>
      </c>
      <c r="B123" s="100" t="str">
        <f t="shared" si="6"/>
        <v/>
      </c>
      <c r="C123" s="100" t="str">
        <f>IF(A123="","",'MVN-B_Akten'!C133)</f>
        <v/>
      </c>
      <c r="D123" s="101" t="str">
        <f>IF('MVN-B_Akten'!D133="","",'MVN-B_Akten'!D133)</f>
        <v/>
      </c>
      <c r="E123" s="101" t="str">
        <f t="shared" si="7"/>
        <v/>
      </c>
      <c r="F123" s="100" t="str">
        <f>IF(A123="","",VLOOKUP('MVN-Prozesse'!$K$5,Matrix_Intervention,7,FALSE))</f>
        <v/>
      </c>
      <c r="G123" s="99" t="str">
        <f>IF(A123="","",CONCATENATE(Ermittlung_Pauschale_B_Akten!C123,"  x  ","Beratungsakte", " a ",VLOOKUP('MVN-B_Akten'!$K$5,Matrix_Intervention,2,FALSE),",00€"))</f>
        <v/>
      </c>
      <c r="H123" s="135" t="str">
        <f>IF(A123="","",Ermittlung_Pauschale_B_Akten!F123)</f>
        <v/>
      </c>
      <c r="I123" s="135" t="str">
        <f>IF(A123="","",Ermittlung_Pauschale_B_Akten!F123)</f>
        <v/>
      </c>
      <c r="J123" s="100" t="str">
        <f>IF(A123="","",IF('MVN-B_Akten'!F133="","",'MVN-B_Akten'!F133))</f>
        <v/>
      </c>
      <c r="K123" s="100" t="str">
        <f t="shared" si="8"/>
        <v/>
      </c>
    </row>
    <row r="124" spans="1:11" x14ac:dyDescent="0.2">
      <c r="A124" s="99" t="str">
        <f>IF(Ermittlung_Pauschale_B_Akten!F124="","",IFERROR(VLOOKUP('MVN-B_Akten'!$K$5,Matrix_Intervention,4,FALSE),"?"))</f>
        <v/>
      </c>
      <c r="B124" s="100" t="str">
        <f t="shared" si="6"/>
        <v/>
      </c>
      <c r="C124" s="100" t="str">
        <f>IF(A124="","",'MVN-B_Akten'!C134)</f>
        <v/>
      </c>
      <c r="D124" s="101" t="str">
        <f>IF('MVN-B_Akten'!D134="","",'MVN-B_Akten'!D134)</f>
        <v/>
      </c>
      <c r="E124" s="101" t="str">
        <f t="shared" si="7"/>
        <v/>
      </c>
      <c r="F124" s="100" t="str">
        <f>IF(A124="","",VLOOKUP('MVN-Prozesse'!$K$5,Matrix_Intervention,7,FALSE))</f>
        <v/>
      </c>
      <c r="G124" s="99" t="str">
        <f>IF(A124="","",CONCATENATE(Ermittlung_Pauschale_B_Akten!C124,"  x  ","Beratungsakte", " a ",VLOOKUP('MVN-B_Akten'!$K$5,Matrix_Intervention,2,FALSE),",00€"))</f>
        <v/>
      </c>
      <c r="H124" s="135" t="str">
        <f>IF(A124="","",Ermittlung_Pauschale_B_Akten!F124)</f>
        <v/>
      </c>
      <c r="I124" s="135" t="str">
        <f>IF(A124="","",Ermittlung_Pauschale_B_Akten!F124)</f>
        <v/>
      </c>
      <c r="J124" s="100" t="str">
        <f>IF(A124="","",IF('MVN-B_Akten'!F134="","",'MVN-B_Akten'!F134))</f>
        <v/>
      </c>
      <c r="K124" s="100" t="str">
        <f t="shared" si="8"/>
        <v/>
      </c>
    </row>
    <row r="125" spans="1:11" x14ac:dyDescent="0.2">
      <c r="A125" s="99" t="str">
        <f>IF(Ermittlung_Pauschale_B_Akten!F125="","",IFERROR(VLOOKUP('MVN-B_Akten'!$K$5,Matrix_Intervention,4,FALSE),"?"))</f>
        <v/>
      </c>
      <c r="B125" s="100" t="str">
        <f t="shared" si="6"/>
        <v/>
      </c>
      <c r="C125" s="100" t="str">
        <f>IF(A125="","",'MVN-B_Akten'!C135)</f>
        <v/>
      </c>
      <c r="D125" s="101" t="str">
        <f>IF('MVN-B_Akten'!D135="","",'MVN-B_Akten'!D135)</f>
        <v/>
      </c>
      <c r="E125" s="101" t="str">
        <f t="shared" si="7"/>
        <v/>
      </c>
      <c r="F125" s="100" t="str">
        <f>IF(A125="","",VLOOKUP('MVN-Prozesse'!$K$5,Matrix_Intervention,7,FALSE))</f>
        <v/>
      </c>
      <c r="G125" s="99" t="str">
        <f>IF(A125="","",CONCATENATE(Ermittlung_Pauschale_B_Akten!C125,"  x  ","Beratungsakte", " a ",VLOOKUP('MVN-B_Akten'!$K$5,Matrix_Intervention,2,FALSE),",00€"))</f>
        <v/>
      </c>
      <c r="H125" s="135" t="str">
        <f>IF(A125="","",Ermittlung_Pauschale_B_Akten!F125)</f>
        <v/>
      </c>
      <c r="I125" s="135" t="str">
        <f>IF(A125="","",Ermittlung_Pauschale_B_Akten!F125)</f>
        <v/>
      </c>
      <c r="J125" s="100" t="str">
        <f>IF(A125="","",IF('MVN-B_Akten'!F135="","",'MVN-B_Akten'!F135))</f>
        <v/>
      </c>
      <c r="K125" s="100" t="str">
        <f t="shared" si="8"/>
        <v/>
      </c>
    </row>
    <row r="126" spans="1:11" x14ac:dyDescent="0.2">
      <c r="A126" s="99" t="str">
        <f>IF(Ermittlung_Pauschale_B_Akten!F126="","",IFERROR(VLOOKUP('MVN-B_Akten'!$K$5,Matrix_Intervention,4,FALSE),"?"))</f>
        <v/>
      </c>
      <c r="B126" s="100" t="str">
        <f t="shared" si="6"/>
        <v/>
      </c>
      <c r="C126" s="100" t="str">
        <f>IF(A126="","",'MVN-B_Akten'!C136)</f>
        <v/>
      </c>
      <c r="D126" s="101" t="str">
        <f>IF('MVN-B_Akten'!D136="","",'MVN-B_Akten'!D136)</f>
        <v/>
      </c>
      <c r="E126" s="101" t="str">
        <f t="shared" si="7"/>
        <v/>
      </c>
      <c r="F126" s="100" t="str">
        <f>IF(A126="","",VLOOKUP('MVN-Prozesse'!$K$5,Matrix_Intervention,7,FALSE))</f>
        <v/>
      </c>
      <c r="G126" s="99" t="str">
        <f>IF(A126="","",CONCATENATE(Ermittlung_Pauschale_B_Akten!C126,"  x  ","Beratungsakte", " a ",VLOOKUP('MVN-B_Akten'!$K$5,Matrix_Intervention,2,FALSE),",00€"))</f>
        <v/>
      </c>
      <c r="H126" s="135" t="str">
        <f>IF(A126="","",Ermittlung_Pauschale_B_Akten!F126)</f>
        <v/>
      </c>
      <c r="I126" s="135" t="str">
        <f>IF(A126="","",Ermittlung_Pauschale_B_Akten!F126)</f>
        <v/>
      </c>
      <c r="J126" s="100" t="str">
        <f>IF(A126="","",IF('MVN-B_Akten'!F136="","",'MVN-B_Akten'!F136))</f>
        <v/>
      </c>
      <c r="K126" s="100" t="str">
        <f t="shared" si="8"/>
        <v/>
      </c>
    </row>
    <row r="127" spans="1:11" x14ac:dyDescent="0.2">
      <c r="A127" s="99" t="str">
        <f>IF(Ermittlung_Pauschale_B_Akten!F127="","",IFERROR(VLOOKUP('MVN-B_Akten'!$K$5,Matrix_Intervention,4,FALSE),"?"))</f>
        <v/>
      </c>
      <c r="B127" s="100" t="str">
        <f t="shared" si="6"/>
        <v/>
      </c>
      <c r="C127" s="100" t="str">
        <f>IF(A127="","",'MVN-B_Akten'!C137)</f>
        <v/>
      </c>
      <c r="D127" s="101" t="str">
        <f>IF('MVN-B_Akten'!D137="","",'MVN-B_Akten'!D137)</f>
        <v/>
      </c>
      <c r="E127" s="101" t="str">
        <f t="shared" si="7"/>
        <v/>
      </c>
      <c r="F127" s="100" t="str">
        <f>IF(A127="","",VLOOKUP('MVN-Prozesse'!$K$5,Matrix_Intervention,7,FALSE))</f>
        <v/>
      </c>
      <c r="G127" s="99" t="str">
        <f>IF(A127="","",CONCATENATE(Ermittlung_Pauschale_B_Akten!C127,"  x  ","Beratungsakte", " a ",VLOOKUP('MVN-B_Akten'!$K$5,Matrix_Intervention,2,FALSE),",00€"))</f>
        <v/>
      </c>
      <c r="H127" s="135" t="str">
        <f>IF(A127="","",Ermittlung_Pauschale_B_Akten!F127)</f>
        <v/>
      </c>
      <c r="I127" s="135" t="str">
        <f>IF(A127="","",Ermittlung_Pauschale_B_Akten!F127)</f>
        <v/>
      </c>
      <c r="J127" s="100" t="str">
        <f>IF(A127="","",IF('MVN-B_Akten'!F137="","",'MVN-B_Akten'!F137))</f>
        <v/>
      </c>
      <c r="K127" s="100" t="str">
        <f t="shared" si="8"/>
        <v/>
      </c>
    </row>
    <row r="128" spans="1:11" x14ac:dyDescent="0.2">
      <c r="A128" s="99" t="str">
        <f>IF(Ermittlung_Pauschale_B_Akten!F128="","",IFERROR(VLOOKUP('MVN-B_Akten'!$K$5,Matrix_Intervention,4,FALSE),"?"))</f>
        <v/>
      </c>
      <c r="B128" s="100" t="str">
        <f t="shared" si="6"/>
        <v/>
      </c>
      <c r="C128" s="100" t="str">
        <f>IF(A128="","",'MVN-B_Akten'!C138)</f>
        <v/>
      </c>
      <c r="D128" s="101" t="str">
        <f>IF('MVN-B_Akten'!D138="","",'MVN-B_Akten'!D138)</f>
        <v/>
      </c>
      <c r="E128" s="101" t="str">
        <f t="shared" si="7"/>
        <v/>
      </c>
      <c r="F128" s="100" t="str">
        <f>IF(A128="","",VLOOKUP('MVN-Prozesse'!$K$5,Matrix_Intervention,7,FALSE))</f>
        <v/>
      </c>
      <c r="G128" s="99" t="str">
        <f>IF(A128="","",CONCATENATE(Ermittlung_Pauschale_B_Akten!C128,"  x  ","Beratungsakte", " a ",VLOOKUP('MVN-B_Akten'!$K$5,Matrix_Intervention,2,FALSE),",00€"))</f>
        <v/>
      </c>
      <c r="H128" s="135" t="str">
        <f>IF(A128="","",Ermittlung_Pauschale_B_Akten!F128)</f>
        <v/>
      </c>
      <c r="I128" s="135" t="str">
        <f>IF(A128="","",Ermittlung_Pauschale_B_Akten!F128)</f>
        <v/>
      </c>
      <c r="J128" s="100" t="str">
        <f>IF(A128="","",IF('MVN-B_Akten'!F138="","",'MVN-B_Akten'!F138))</f>
        <v/>
      </c>
      <c r="K128" s="100" t="str">
        <f t="shared" si="8"/>
        <v/>
      </c>
    </row>
    <row r="129" spans="1:11" x14ac:dyDescent="0.2">
      <c r="A129" s="99" t="str">
        <f>IF(Ermittlung_Pauschale_B_Akten!F129="","",IFERROR(VLOOKUP('MVN-B_Akten'!$K$5,Matrix_Intervention,4,FALSE),"?"))</f>
        <v/>
      </c>
      <c r="B129" s="100" t="str">
        <f t="shared" si="6"/>
        <v/>
      </c>
      <c r="C129" s="100" t="str">
        <f>IF(A129="","",'MVN-B_Akten'!C139)</f>
        <v/>
      </c>
      <c r="D129" s="101" t="str">
        <f>IF('MVN-B_Akten'!D139="","",'MVN-B_Akten'!D139)</f>
        <v/>
      </c>
      <c r="E129" s="101" t="str">
        <f t="shared" si="7"/>
        <v/>
      </c>
      <c r="F129" s="100" t="str">
        <f>IF(A129="","",VLOOKUP('MVN-Prozesse'!$K$5,Matrix_Intervention,7,FALSE))</f>
        <v/>
      </c>
      <c r="G129" s="99" t="str">
        <f>IF(A129="","",CONCATENATE(Ermittlung_Pauschale_B_Akten!C129,"  x  ","Beratungsakte", " a ",VLOOKUP('MVN-B_Akten'!$K$5,Matrix_Intervention,2,FALSE),",00€"))</f>
        <v/>
      </c>
      <c r="H129" s="135" t="str">
        <f>IF(A129="","",Ermittlung_Pauschale_B_Akten!F129)</f>
        <v/>
      </c>
      <c r="I129" s="135" t="str">
        <f>IF(A129="","",Ermittlung_Pauschale_B_Akten!F129)</f>
        <v/>
      </c>
      <c r="J129" s="100" t="str">
        <f>IF(A129="","",IF('MVN-B_Akten'!F139="","",'MVN-B_Akten'!F139))</f>
        <v/>
      </c>
      <c r="K129" s="100" t="str">
        <f t="shared" si="8"/>
        <v/>
      </c>
    </row>
    <row r="130" spans="1:11" x14ac:dyDescent="0.2">
      <c r="A130" s="99" t="str">
        <f>IF(Ermittlung_Pauschale_B_Akten!F130="","",IFERROR(VLOOKUP('MVN-B_Akten'!$K$5,Matrix_Intervention,4,FALSE),"?"))</f>
        <v/>
      </c>
      <c r="B130" s="100" t="str">
        <f t="shared" si="6"/>
        <v/>
      </c>
      <c r="C130" s="100" t="str">
        <f>IF(A130="","",'MVN-B_Akten'!C140)</f>
        <v/>
      </c>
      <c r="D130" s="101" t="str">
        <f>IF('MVN-B_Akten'!D140="","",'MVN-B_Akten'!D140)</f>
        <v/>
      </c>
      <c r="E130" s="101" t="str">
        <f t="shared" si="7"/>
        <v/>
      </c>
      <c r="F130" s="100" t="str">
        <f>IF(A130="","",VLOOKUP('MVN-Prozesse'!$K$5,Matrix_Intervention,7,FALSE))</f>
        <v/>
      </c>
      <c r="G130" s="99" t="str">
        <f>IF(A130="","",CONCATENATE(Ermittlung_Pauschale_B_Akten!C130,"  x  ","Beratungsakte", " a ",VLOOKUP('MVN-B_Akten'!$K$5,Matrix_Intervention,2,FALSE),",00€"))</f>
        <v/>
      </c>
      <c r="H130" s="135" t="str">
        <f>IF(A130="","",Ermittlung_Pauschale_B_Akten!F130)</f>
        <v/>
      </c>
      <c r="I130" s="135" t="str">
        <f>IF(A130="","",Ermittlung_Pauschale_B_Akten!F130)</f>
        <v/>
      </c>
      <c r="J130" s="100" t="str">
        <f>IF(A130="","",IF('MVN-B_Akten'!F140="","",'MVN-B_Akten'!F140))</f>
        <v/>
      </c>
      <c r="K130" s="100" t="str">
        <f t="shared" si="8"/>
        <v/>
      </c>
    </row>
    <row r="131" spans="1:11" x14ac:dyDescent="0.2">
      <c r="A131" s="99" t="str">
        <f>IF(Ermittlung_Pauschale_B_Akten!F131="","",IFERROR(VLOOKUP('MVN-B_Akten'!$K$5,Matrix_Intervention,4,FALSE),"?"))</f>
        <v/>
      </c>
      <c r="B131" s="100" t="str">
        <f t="shared" si="6"/>
        <v/>
      </c>
      <c r="C131" s="100" t="str">
        <f>IF(A131="","",'MVN-B_Akten'!C141)</f>
        <v/>
      </c>
      <c r="D131" s="101" t="str">
        <f>IF('MVN-B_Akten'!D141="","",'MVN-B_Akten'!D141)</f>
        <v/>
      </c>
      <c r="E131" s="101" t="str">
        <f t="shared" si="7"/>
        <v/>
      </c>
      <c r="F131" s="100" t="str">
        <f>IF(A131="","",VLOOKUP('MVN-Prozesse'!$K$5,Matrix_Intervention,7,FALSE))</f>
        <v/>
      </c>
      <c r="G131" s="99" t="str">
        <f>IF(A131="","",CONCATENATE(Ermittlung_Pauschale_B_Akten!C131,"  x  ","Beratungsakte", " a ",VLOOKUP('MVN-B_Akten'!$K$5,Matrix_Intervention,2,FALSE),",00€"))</f>
        <v/>
      </c>
      <c r="H131" s="135" t="str">
        <f>IF(A131="","",Ermittlung_Pauschale_B_Akten!F131)</f>
        <v/>
      </c>
      <c r="I131" s="135" t="str">
        <f>IF(A131="","",Ermittlung_Pauschale_B_Akten!F131)</f>
        <v/>
      </c>
      <c r="J131" s="100" t="str">
        <f>IF(A131="","",IF('MVN-B_Akten'!F141="","",'MVN-B_Akten'!F141))</f>
        <v/>
      </c>
      <c r="K131" s="100" t="str">
        <f t="shared" si="8"/>
        <v/>
      </c>
    </row>
    <row r="132" spans="1:11" x14ac:dyDescent="0.2">
      <c r="A132" s="99" t="str">
        <f>IF(Ermittlung_Pauschale_B_Akten!F132="","",IFERROR(VLOOKUP('MVN-B_Akten'!$K$5,Matrix_Intervention,4,FALSE),"?"))</f>
        <v/>
      </c>
      <c r="B132" s="100" t="str">
        <f t="shared" si="6"/>
        <v/>
      </c>
      <c r="C132" s="100" t="str">
        <f>IF(A132="","",'MVN-B_Akten'!C142)</f>
        <v/>
      </c>
      <c r="D132" s="101" t="str">
        <f>IF('MVN-B_Akten'!D142="","",'MVN-B_Akten'!D142)</f>
        <v/>
      </c>
      <c r="E132" s="101" t="str">
        <f t="shared" si="7"/>
        <v/>
      </c>
      <c r="F132" s="100" t="str">
        <f>IF(A132="","",VLOOKUP('MVN-Prozesse'!$K$5,Matrix_Intervention,7,FALSE))</f>
        <v/>
      </c>
      <c r="G132" s="99" t="str">
        <f>IF(A132="","",CONCATENATE(Ermittlung_Pauschale_B_Akten!C132,"  x  ","Beratungsakte", " a ",VLOOKUP('MVN-B_Akten'!$K$5,Matrix_Intervention,2,FALSE),",00€"))</f>
        <v/>
      </c>
      <c r="H132" s="135" t="str">
        <f>IF(A132="","",Ermittlung_Pauschale_B_Akten!F132)</f>
        <v/>
      </c>
      <c r="I132" s="135" t="str">
        <f>IF(A132="","",Ermittlung_Pauschale_B_Akten!F132)</f>
        <v/>
      </c>
      <c r="J132" s="100" t="str">
        <f>IF(A132="","",IF('MVN-B_Akten'!F142="","",'MVN-B_Akten'!F142))</f>
        <v/>
      </c>
      <c r="K132" s="100" t="str">
        <f t="shared" si="8"/>
        <v/>
      </c>
    </row>
    <row r="133" spans="1:11" x14ac:dyDescent="0.2">
      <c r="A133" s="99" t="str">
        <f>IF(Ermittlung_Pauschale_B_Akten!F133="","",IFERROR(VLOOKUP('MVN-B_Akten'!$K$5,Matrix_Intervention,4,FALSE),"?"))</f>
        <v/>
      </c>
      <c r="B133" s="100" t="str">
        <f t="shared" si="6"/>
        <v/>
      </c>
      <c r="C133" s="100" t="str">
        <f>IF(A133="","",'MVN-B_Akten'!C143)</f>
        <v/>
      </c>
      <c r="D133" s="101" t="str">
        <f>IF('MVN-B_Akten'!D143="","",'MVN-B_Akten'!D143)</f>
        <v/>
      </c>
      <c r="E133" s="101" t="str">
        <f t="shared" si="7"/>
        <v/>
      </c>
      <c r="F133" s="100" t="str">
        <f>IF(A133="","",VLOOKUP('MVN-Prozesse'!$K$5,Matrix_Intervention,7,FALSE))</f>
        <v/>
      </c>
      <c r="G133" s="99" t="str">
        <f>IF(A133="","",CONCATENATE(Ermittlung_Pauschale_B_Akten!C133,"  x  ","Beratungsakte", " a ",VLOOKUP('MVN-B_Akten'!$K$5,Matrix_Intervention,2,FALSE),",00€"))</f>
        <v/>
      </c>
      <c r="H133" s="135" t="str">
        <f>IF(A133="","",Ermittlung_Pauschale_B_Akten!F133)</f>
        <v/>
      </c>
      <c r="I133" s="135" t="str">
        <f>IF(A133="","",Ermittlung_Pauschale_B_Akten!F133)</f>
        <v/>
      </c>
      <c r="J133" s="100" t="str">
        <f>IF(A133="","",IF('MVN-B_Akten'!F143="","",'MVN-B_Akten'!F143))</f>
        <v/>
      </c>
      <c r="K133" s="100" t="str">
        <f t="shared" si="8"/>
        <v/>
      </c>
    </row>
    <row r="134" spans="1:11" x14ac:dyDescent="0.2">
      <c r="A134" s="99" t="str">
        <f>IF(Ermittlung_Pauschale_B_Akten!F134="","",IFERROR(VLOOKUP('MVN-B_Akten'!$K$5,Matrix_Intervention,4,FALSE),"?"))</f>
        <v/>
      </c>
      <c r="B134" s="100" t="str">
        <f t="shared" si="6"/>
        <v/>
      </c>
      <c r="C134" s="100" t="str">
        <f>IF(A134="","",'MVN-B_Akten'!C144)</f>
        <v/>
      </c>
      <c r="D134" s="101" t="str">
        <f>IF('MVN-B_Akten'!D144="","",'MVN-B_Akten'!D144)</f>
        <v/>
      </c>
      <c r="E134" s="101" t="str">
        <f t="shared" si="7"/>
        <v/>
      </c>
      <c r="F134" s="100" t="str">
        <f>IF(A134="","",VLOOKUP('MVN-Prozesse'!$K$5,Matrix_Intervention,7,FALSE))</f>
        <v/>
      </c>
      <c r="G134" s="99" t="str">
        <f>IF(A134="","",CONCATENATE(Ermittlung_Pauschale_B_Akten!C134,"  x  ","Beratungsakte", " a ",VLOOKUP('MVN-B_Akten'!$K$5,Matrix_Intervention,2,FALSE),",00€"))</f>
        <v/>
      </c>
      <c r="H134" s="135" t="str">
        <f>IF(A134="","",Ermittlung_Pauschale_B_Akten!F134)</f>
        <v/>
      </c>
      <c r="I134" s="135" t="str">
        <f>IF(A134="","",Ermittlung_Pauschale_B_Akten!F134)</f>
        <v/>
      </c>
      <c r="J134" s="100" t="str">
        <f>IF(A134="","",IF('MVN-B_Akten'!F144="","",'MVN-B_Akten'!F144))</f>
        <v/>
      </c>
      <c r="K134" s="100" t="str">
        <f t="shared" si="8"/>
        <v/>
      </c>
    </row>
    <row r="135" spans="1:11" x14ac:dyDescent="0.2">
      <c r="A135" s="99" t="str">
        <f>IF(Ermittlung_Pauschale_B_Akten!F135="","",IFERROR(VLOOKUP('MVN-B_Akten'!$K$5,Matrix_Intervention,4,FALSE),"?"))</f>
        <v/>
      </c>
      <c r="B135" s="100" t="str">
        <f t="shared" si="6"/>
        <v/>
      </c>
      <c r="C135" s="100" t="str">
        <f>IF(A135="","",'MVN-B_Akten'!C145)</f>
        <v/>
      </c>
      <c r="D135" s="101" t="str">
        <f>IF('MVN-B_Akten'!D145="","",'MVN-B_Akten'!D145)</f>
        <v/>
      </c>
      <c r="E135" s="101" t="str">
        <f t="shared" si="7"/>
        <v/>
      </c>
      <c r="F135" s="100" t="str">
        <f>IF(A135="","",VLOOKUP('MVN-Prozesse'!$K$5,Matrix_Intervention,7,FALSE))</f>
        <v/>
      </c>
      <c r="G135" s="99" t="str">
        <f>IF(A135="","",CONCATENATE(Ermittlung_Pauschale_B_Akten!C135,"  x  ","Beratungsakte", " a ",VLOOKUP('MVN-B_Akten'!$K$5,Matrix_Intervention,2,FALSE),",00€"))</f>
        <v/>
      </c>
      <c r="H135" s="135" t="str">
        <f>IF(A135="","",Ermittlung_Pauschale_B_Akten!F135)</f>
        <v/>
      </c>
      <c r="I135" s="135" t="str">
        <f>IF(A135="","",Ermittlung_Pauschale_B_Akten!F135)</f>
        <v/>
      </c>
      <c r="J135" s="100" t="str">
        <f>IF(A135="","",IF('MVN-B_Akten'!F145="","",'MVN-B_Akten'!F145))</f>
        <v/>
      </c>
      <c r="K135" s="100" t="str">
        <f t="shared" si="8"/>
        <v/>
      </c>
    </row>
    <row r="136" spans="1:11" x14ac:dyDescent="0.2">
      <c r="A136" s="99" t="str">
        <f>IF(Ermittlung_Pauschale_B_Akten!F136="","",IFERROR(VLOOKUP('MVN-B_Akten'!$K$5,Matrix_Intervention,4,FALSE),"?"))</f>
        <v/>
      </c>
      <c r="B136" s="100" t="str">
        <f t="shared" si="6"/>
        <v/>
      </c>
      <c r="C136" s="100" t="str">
        <f>IF(A136="","",'MVN-B_Akten'!C146)</f>
        <v/>
      </c>
      <c r="D136" s="101" t="str">
        <f>IF('MVN-B_Akten'!D146="","",'MVN-B_Akten'!D146)</f>
        <v/>
      </c>
      <c r="E136" s="101" t="str">
        <f t="shared" si="7"/>
        <v/>
      </c>
      <c r="F136" s="100" t="str">
        <f>IF(A136="","",VLOOKUP('MVN-Prozesse'!$K$5,Matrix_Intervention,7,FALSE))</f>
        <v/>
      </c>
      <c r="G136" s="99" t="str">
        <f>IF(A136="","",CONCATENATE(Ermittlung_Pauschale_B_Akten!C136,"  x  ","Beratungsakte", " a ",VLOOKUP('MVN-B_Akten'!$K$5,Matrix_Intervention,2,FALSE),",00€"))</f>
        <v/>
      </c>
      <c r="H136" s="135" t="str">
        <f>IF(A136="","",Ermittlung_Pauschale_B_Akten!F136)</f>
        <v/>
      </c>
      <c r="I136" s="135" t="str">
        <f>IF(A136="","",Ermittlung_Pauschale_B_Akten!F136)</f>
        <v/>
      </c>
      <c r="J136" s="100" t="str">
        <f>IF(A136="","",IF('MVN-B_Akten'!F146="","",'MVN-B_Akten'!F146))</f>
        <v/>
      </c>
      <c r="K136" s="100" t="str">
        <f t="shared" si="8"/>
        <v/>
      </c>
    </row>
    <row r="137" spans="1:11" x14ac:dyDescent="0.2">
      <c r="A137" s="99" t="str">
        <f>IF(Ermittlung_Pauschale_B_Akten!F137="","",IFERROR(VLOOKUP('MVN-B_Akten'!$K$5,Matrix_Intervention,4,FALSE),"?"))</f>
        <v/>
      </c>
      <c r="B137" s="100" t="str">
        <f t="shared" si="6"/>
        <v/>
      </c>
      <c r="C137" s="100" t="str">
        <f>IF(A137="","",'MVN-B_Akten'!C147)</f>
        <v/>
      </c>
      <c r="D137" s="101" t="str">
        <f>IF('MVN-B_Akten'!D147="","",'MVN-B_Akten'!D147)</f>
        <v/>
      </c>
      <c r="E137" s="101" t="str">
        <f t="shared" si="7"/>
        <v/>
      </c>
      <c r="F137" s="100" t="str">
        <f>IF(A137="","",VLOOKUP('MVN-Prozesse'!$K$5,Matrix_Intervention,7,FALSE))</f>
        <v/>
      </c>
      <c r="G137" s="99" t="str">
        <f>IF(A137="","",CONCATENATE(Ermittlung_Pauschale_B_Akten!C137,"  x  ","Beratungsakte", " a ",VLOOKUP('MVN-B_Akten'!$K$5,Matrix_Intervention,2,FALSE),",00€"))</f>
        <v/>
      </c>
      <c r="H137" s="135" t="str">
        <f>IF(A137="","",Ermittlung_Pauschale_B_Akten!F137)</f>
        <v/>
      </c>
      <c r="I137" s="135" t="str">
        <f>IF(A137="","",Ermittlung_Pauschale_B_Akten!F137)</f>
        <v/>
      </c>
      <c r="J137" s="100" t="str">
        <f>IF(A137="","",IF('MVN-B_Akten'!F147="","",'MVN-B_Akten'!F147))</f>
        <v/>
      </c>
      <c r="K137" s="100" t="str">
        <f t="shared" si="8"/>
        <v/>
      </c>
    </row>
    <row r="138" spans="1:11" x14ac:dyDescent="0.2">
      <c r="A138" s="99" t="str">
        <f>IF(Ermittlung_Pauschale_B_Akten!F138="","",IFERROR(VLOOKUP('MVN-B_Akten'!$K$5,Matrix_Intervention,4,FALSE),"?"))</f>
        <v/>
      </c>
      <c r="B138" s="100" t="str">
        <f t="shared" si="6"/>
        <v/>
      </c>
      <c r="C138" s="100" t="str">
        <f>IF(A138="","",'MVN-B_Akten'!C148)</f>
        <v/>
      </c>
      <c r="D138" s="101" t="str">
        <f>IF('MVN-B_Akten'!D148="","",'MVN-B_Akten'!D148)</f>
        <v/>
      </c>
      <c r="E138" s="101" t="str">
        <f t="shared" si="7"/>
        <v/>
      </c>
      <c r="F138" s="100" t="str">
        <f>IF(A138="","",VLOOKUP('MVN-Prozesse'!$K$5,Matrix_Intervention,7,FALSE))</f>
        <v/>
      </c>
      <c r="G138" s="99" t="str">
        <f>IF(A138="","",CONCATENATE(Ermittlung_Pauschale_B_Akten!C138,"  x  ","Beratungsakte", " a ",VLOOKUP('MVN-B_Akten'!$K$5,Matrix_Intervention,2,FALSE),",00€"))</f>
        <v/>
      </c>
      <c r="H138" s="135" t="str">
        <f>IF(A138="","",Ermittlung_Pauschale_B_Akten!F138)</f>
        <v/>
      </c>
      <c r="I138" s="135" t="str">
        <f>IF(A138="","",Ermittlung_Pauschale_B_Akten!F138)</f>
        <v/>
      </c>
      <c r="J138" s="100" t="str">
        <f>IF(A138="","",IF('MVN-B_Akten'!F148="","",'MVN-B_Akten'!F148))</f>
        <v/>
      </c>
      <c r="K138" s="100" t="str">
        <f t="shared" si="8"/>
        <v/>
      </c>
    </row>
    <row r="139" spans="1:11" x14ac:dyDescent="0.2">
      <c r="A139" s="99" t="str">
        <f>IF(Ermittlung_Pauschale_B_Akten!F139="","",IFERROR(VLOOKUP('MVN-B_Akten'!$K$5,Matrix_Intervention,4,FALSE),"?"))</f>
        <v/>
      </c>
      <c r="B139" s="100" t="str">
        <f t="shared" si="6"/>
        <v/>
      </c>
      <c r="C139" s="100" t="str">
        <f>IF(A139="","",'MVN-B_Akten'!C149)</f>
        <v/>
      </c>
      <c r="D139" s="101" t="str">
        <f>IF('MVN-B_Akten'!D149="","",'MVN-B_Akten'!D149)</f>
        <v/>
      </c>
      <c r="E139" s="101" t="str">
        <f t="shared" si="7"/>
        <v/>
      </c>
      <c r="F139" s="100" t="str">
        <f>IF(A139="","",VLOOKUP('MVN-Prozesse'!$K$5,Matrix_Intervention,7,FALSE))</f>
        <v/>
      </c>
      <c r="G139" s="99" t="str">
        <f>IF(A139="","",CONCATENATE(Ermittlung_Pauschale_B_Akten!C139,"  x  ","Beratungsakte", " a ",VLOOKUP('MVN-B_Akten'!$K$5,Matrix_Intervention,2,FALSE),",00€"))</f>
        <v/>
      </c>
      <c r="H139" s="135" t="str">
        <f>IF(A139="","",Ermittlung_Pauschale_B_Akten!F139)</f>
        <v/>
      </c>
      <c r="I139" s="135" t="str">
        <f>IF(A139="","",Ermittlung_Pauschale_B_Akten!F139)</f>
        <v/>
      </c>
      <c r="J139" s="100" t="str">
        <f>IF(A139="","",IF('MVN-B_Akten'!F149="","",'MVN-B_Akten'!F149))</f>
        <v/>
      </c>
      <c r="K139" s="100" t="str">
        <f t="shared" si="8"/>
        <v/>
      </c>
    </row>
    <row r="140" spans="1:11" x14ac:dyDescent="0.2">
      <c r="A140" s="99" t="str">
        <f>IF(Ermittlung_Pauschale_B_Akten!F140="","",IFERROR(VLOOKUP('MVN-B_Akten'!$K$5,Matrix_Intervention,4,FALSE),"?"))</f>
        <v/>
      </c>
      <c r="B140" s="100" t="str">
        <f t="shared" si="6"/>
        <v/>
      </c>
      <c r="C140" s="100" t="str">
        <f>IF(A140="","",'MVN-B_Akten'!C150)</f>
        <v/>
      </c>
      <c r="D140" s="101" t="str">
        <f>IF('MVN-B_Akten'!D150="","",'MVN-B_Akten'!D150)</f>
        <v/>
      </c>
      <c r="E140" s="101" t="str">
        <f t="shared" si="7"/>
        <v/>
      </c>
      <c r="F140" s="100" t="str">
        <f>IF(A140="","",VLOOKUP('MVN-Prozesse'!$K$5,Matrix_Intervention,7,FALSE))</f>
        <v/>
      </c>
      <c r="G140" s="99" t="str">
        <f>IF(A140="","",CONCATENATE(Ermittlung_Pauschale_B_Akten!C140,"  x  ","Beratungsakte", " a ",VLOOKUP('MVN-B_Akten'!$K$5,Matrix_Intervention,2,FALSE),",00€"))</f>
        <v/>
      </c>
      <c r="H140" s="135" t="str">
        <f>IF(A140="","",Ermittlung_Pauschale_B_Akten!F140)</f>
        <v/>
      </c>
      <c r="I140" s="135" t="str">
        <f>IF(A140="","",Ermittlung_Pauschale_B_Akten!F140)</f>
        <v/>
      </c>
      <c r="J140" s="100" t="str">
        <f>IF(A140="","",IF('MVN-B_Akten'!F150="","",'MVN-B_Akten'!F150))</f>
        <v/>
      </c>
      <c r="K140" s="100" t="str">
        <f t="shared" si="8"/>
        <v/>
      </c>
    </row>
    <row r="141" spans="1:11" x14ac:dyDescent="0.2">
      <c r="A141" s="99" t="str">
        <f>IF(Ermittlung_Pauschale_B_Akten!F141="","",IFERROR(VLOOKUP('MVN-B_Akten'!$K$5,Matrix_Intervention,4,FALSE),"?"))</f>
        <v/>
      </c>
      <c r="B141" s="100" t="str">
        <f t="shared" si="6"/>
        <v/>
      </c>
      <c r="C141" s="100" t="str">
        <f>IF(A141="","",'MVN-B_Akten'!C151)</f>
        <v/>
      </c>
      <c r="D141" s="101" t="str">
        <f>IF('MVN-B_Akten'!D151="","",'MVN-B_Akten'!D151)</f>
        <v/>
      </c>
      <c r="E141" s="101" t="str">
        <f t="shared" si="7"/>
        <v/>
      </c>
      <c r="F141" s="100" t="str">
        <f>IF(A141="","",VLOOKUP('MVN-Prozesse'!$K$5,Matrix_Intervention,7,FALSE))</f>
        <v/>
      </c>
      <c r="G141" s="99" t="str">
        <f>IF(A141="","",CONCATENATE(Ermittlung_Pauschale_B_Akten!C141,"  x  ","Beratungsakte", " a ",VLOOKUP('MVN-B_Akten'!$K$5,Matrix_Intervention,2,FALSE),",00€"))</f>
        <v/>
      </c>
      <c r="H141" s="135" t="str">
        <f>IF(A141="","",Ermittlung_Pauschale_B_Akten!F141)</f>
        <v/>
      </c>
      <c r="I141" s="135" t="str">
        <f>IF(A141="","",Ermittlung_Pauschale_B_Akten!F141)</f>
        <v/>
      </c>
      <c r="J141" s="100" t="str">
        <f>IF(A141="","",IF('MVN-B_Akten'!F151="","",'MVN-B_Akten'!F151))</f>
        <v/>
      </c>
      <c r="K141" s="100" t="str">
        <f t="shared" si="8"/>
        <v/>
      </c>
    </row>
    <row r="142" spans="1:11" x14ac:dyDescent="0.2">
      <c r="A142" s="99" t="str">
        <f>IF(Ermittlung_Pauschale_B_Akten!F142="","",IFERROR(VLOOKUP('MVN-B_Akten'!$K$5,Matrix_Intervention,4,FALSE),"?"))</f>
        <v/>
      </c>
      <c r="B142" s="100" t="str">
        <f t="shared" si="6"/>
        <v/>
      </c>
      <c r="C142" s="100" t="str">
        <f>IF(A142="","",'MVN-B_Akten'!C152)</f>
        <v/>
      </c>
      <c r="D142" s="101" t="str">
        <f>IF('MVN-B_Akten'!D152="","",'MVN-B_Akten'!D152)</f>
        <v/>
      </c>
      <c r="E142" s="101" t="str">
        <f t="shared" si="7"/>
        <v/>
      </c>
      <c r="F142" s="100" t="str">
        <f>IF(A142="","",VLOOKUP('MVN-Prozesse'!$K$5,Matrix_Intervention,7,FALSE))</f>
        <v/>
      </c>
      <c r="G142" s="99" t="str">
        <f>IF(A142="","",CONCATENATE(Ermittlung_Pauschale_B_Akten!C142,"  x  ","Beratungsakte", " a ",VLOOKUP('MVN-B_Akten'!$K$5,Matrix_Intervention,2,FALSE),",00€"))</f>
        <v/>
      </c>
      <c r="H142" s="135" t="str">
        <f>IF(A142="","",Ermittlung_Pauschale_B_Akten!F142)</f>
        <v/>
      </c>
      <c r="I142" s="135" t="str">
        <f>IF(A142="","",Ermittlung_Pauschale_B_Akten!F142)</f>
        <v/>
      </c>
      <c r="J142" s="100" t="str">
        <f>IF(A142="","",IF('MVN-B_Akten'!F152="","",'MVN-B_Akten'!F152))</f>
        <v/>
      </c>
      <c r="K142" s="100" t="str">
        <f t="shared" si="8"/>
        <v/>
      </c>
    </row>
    <row r="143" spans="1:11" x14ac:dyDescent="0.2">
      <c r="A143" s="99" t="str">
        <f>IF(Ermittlung_Pauschale_B_Akten!F143="","",IFERROR(VLOOKUP('MVN-B_Akten'!$K$5,Matrix_Intervention,4,FALSE),"?"))</f>
        <v/>
      </c>
      <c r="B143" s="100" t="str">
        <f t="shared" si="6"/>
        <v/>
      </c>
      <c r="C143" s="100" t="str">
        <f>IF(A143="","",'MVN-B_Akten'!C153)</f>
        <v/>
      </c>
      <c r="D143" s="101" t="str">
        <f>IF('MVN-B_Akten'!D153="","",'MVN-B_Akten'!D153)</f>
        <v/>
      </c>
      <c r="E143" s="101" t="str">
        <f t="shared" si="7"/>
        <v/>
      </c>
      <c r="F143" s="100" t="str">
        <f>IF(A143="","",VLOOKUP('MVN-Prozesse'!$K$5,Matrix_Intervention,7,FALSE))</f>
        <v/>
      </c>
      <c r="G143" s="99" t="str">
        <f>IF(A143="","",CONCATENATE(Ermittlung_Pauschale_B_Akten!C143,"  x  ","Beratungsakte", " a ",VLOOKUP('MVN-B_Akten'!$K$5,Matrix_Intervention,2,FALSE),",00€"))</f>
        <v/>
      </c>
      <c r="H143" s="135" t="str">
        <f>IF(A143="","",Ermittlung_Pauschale_B_Akten!F143)</f>
        <v/>
      </c>
      <c r="I143" s="135" t="str">
        <f>IF(A143="","",Ermittlung_Pauschale_B_Akten!F143)</f>
        <v/>
      </c>
      <c r="J143" s="100" t="str">
        <f>IF(A143="","",IF('MVN-B_Akten'!F153="","",'MVN-B_Akten'!F153))</f>
        <v/>
      </c>
      <c r="K143" s="100" t="str">
        <f t="shared" si="8"/>
        <v/>
      </c>
    </row>
    <row r="144" spans="1:11" x14ac:dyDescent="0.2">
      <c r="A144" s="99" t="str">
        <f>IF(Ermittlung_Pauschale_B_Akten!F144="","",IFERROR(VLOOKUP('MVN-B_Akten'!$K$5,Matrix_Intervention,4,FALSE),"?"))</f>
        <v/>
      </c>
      <c r="B144" s="100" t="str">
        <f t="shared" si="6"/>
        <v/>
      </c>
      <c r="C144" s="100" t="str">
        <f>IF(A144="","",'MVN-B_Akten'!C154)</f>
        <v/>
      </c>
      <c r="D144" s="101" t="str">
        <f>IF('MVN-B_Akten'!D154="","",'MVN-B_Akten'!D154)</f>
        <v/>
      </c>
      <c r="E144" s="101" t="str">
        <f t="shared" si="7"/>
        <v/>
      </c>
      <c r="F144" s="100" t="str">
        <f>IF(A144="","",VLOOKUP('MVN-Prozesse'!$K$5,Matrix_Intervention,7,FALSE))</f>
        <v/>
      </c>
      <c r="G144" s="99" t="str">
        <f>IF(A144="","",CONCATENATE(Ermittlung_Pauschale_B_Akten!C144,"  x  ","Beratungsakte", " a ",VLOOKUP('MVN-B_Akten'!$K$5,Matrix_Intervention,2,FALSE),",00€"))</f>
        <v/>
      </c>
      <c r="H144" s="135" t="str">
        <f>IF(A144="","",Ermittlung_Pauschale_B_Akten!F144)</f>
        <v/>
      </c>
      <c r="I144" s="135" t="str">
        <f>IF(A144="","",Ermittlung_Pauschale_B_Akten!F144)</f>
        <v/>
      </c>
      <c r="J144" s="100" t="str">
        <f>IF(A144="","",IF('MVN-B_Akten'!F154="","",'MVN-B_Akten'!F154))</f>
        <v/>
      </c>
      <c r="K144" s="100" t="str">
        <f t="shared" si="8"/>
        <v/>
      </c>
    </row>
    <row r="145" spans="1:11" x14ac:dyDescent="0.2">
      <c r="A145" s="99" t="str">
        <f>IF(Ermittlung_Pauschale_B_Akten!F145="","",IFERROR(VLOOKUP('MVN-B_Akten'!$K$5,Matrix_Intervention,4,FALSE),"?"))</f>
        <v/>
      </c>
      <c r="B145" s="100" t="str">
        <f t="shared" ref="B145:B151" si="9">IF(A145="","","ZE")</f>
        <v/>
      </c>
      <c r="C145" s="100" t="str">
        <f>IF(A145="","",'MVN-B_Akten'!C155)</f>
        <v/>
      </c>
      <c r="D145" s="101" t="str">
        <f>IF('MVN-B_Akten'!D155="","",'MVN-B_Akten'!D155)</f>
        <v/>
      </c>
      <c r="E145" s="101" t="str">
        <f t="shared" ref="E145:E151" si="10">IF(A145="","",Monatsende)</f>
        <v/>
      </c>
      <c r="F145" s="100" t="str">
        <f>IF(A145="","",VLOOKUP('MVN-Prozesse'!$K$5,Matrix_Intervention,7,FALSE))</f>
        <v/>
      </c>
      <c r="G145" s="99" t="str">
        <f>IF(A145="","",CONCATENATE(Ermittlung_Pauschale_B_Akten!C145,"  x  ","Beratungsakte", " a ",VLOOKUP('MVN-B_Akten'!$K$5,Matrix_Intervention,2,FALSE),",00€"))</f>
        <v/>
      </c>
      <c r="H145" s="135" t="str">
        <f>IF(A145="","",Ermittlung_Pauschale_B_Akten!F145)</f>
        <v/>
      </c>
      <c r="I145" s="135" t="str">
        <f>IF(A145="","",Ermittlung_Pauschale_B_Akten!F145)</f>
        <v/>
      </c>
      <c r="J145" s="100" t="str">
        <f>IF(A145="","",IF('MVN-B_Akten'!F155="","",'MVN-B_Akten'!F155))</f>
        <v/>
      </c>
      <c r="K145" s="100" t="str">
        <f t="shared" ref="K145:K151" si="11">IF(A145="","","0")</f>
        <v/>
      </c>
    </row>
    <row r="146" spans="1:11" x14ac:dyDescent="0.2">
      <c r="A146" s="99" t="str">
        <f>IF(Ermittlung_Pauschale_B_Akten!F146="","",IFERROR(VLOOKUP('MVN-B_Akten'!$K$5,Matrix_Intervention,4,FALSE),"?"))</f>
        <v/>
      </c>
      <c r="B146" s="100" t="str">
        <f t="shared" si="9"/>
        <v/>
      </c>
      <c r="C146" s="100" t="str">
        <f>IF(A146="","",'MVN-B_Akten'!C156)</f>
        <v/>
      </c>
      <c r="D146" s="101" t="str">
        <f>IF('MVN-B_Akten'!D156="","",'MVN-B_Akten'!D156)</f>
        <v/>
      </c>
      <c r="E146" s="101" t="str">
        <f t="shared" si="10"/>
        <v/>
      </c>
      <c r="F146" s="100" t="str">
        <f>IF(A146="","",VLOOKUP('MVN-Prozesse'!$K$5,Matrix_Intervention,7,FALSE))</f>
        <v/>
      </c>
      <c r="G146" s="99" t="str">
        <f>IF(A146="","",CONCATENATE(Ermittlung_Pauschale_B_Akten!C146,"  x  ","Beratungsakte", " a ",VLOOKUP('MVN-B_Akten'!$K$5,Matrix_Intervention,2,FALSE),",00€"))</f>
        <v/>
      </c>
      <c r="H146" s="135" t="str">
        <f>IF(A146="","",Ermittlung_Pauschale_B_Akten!F146)</f>
        <v/>
      </c>
      <c r="I146" s="135" t="str">
        <f>IF(A146="","",Ermittlung_Pauschale_B_Akten!F146)</f>
        <v/>
      </c>
      <c r="J146" s="100" t="str">
        <f>IF(A146="","",IF('MVN-B_Akten'!F156="","",'MVN-B_Akten'!F156))</f>
        <v/>
      </c>
      <c r="K146" s="100" t="str">
        <f t="shared" si="11"/>
        <v/>
      </c>
    </row>
    <row r="147" spans="1:11" x14ac:dyDescent="0.2">
      <c r="A147" s="99" t="str">
        <f>IF(Ermittlung_Pauschale_B_Akten!F147="","",IFERROR(VLOOKUP('MVN-B_Akten'!$K$5,Matrix_Intervention,4,FALSE),"?"))</f>
        <v/>
      </c>
      <c r="B147" s="100" t="str">
        <f t="shared" si="9"/>
        <v/>
      </c>
      <c r="C147" s="100" t="str">
        <f>IF(A147="","",'MVN-B_Akten'!C157)</f>
        <v/>
      </c>
      <c r="D147" s="101" t="str">
        <f>IF('MVN-B_Akten'!D157="","",'MVN-B_Akten'!D157)</f>
        <v/>
      </c>
      <c r="E147" s="101" t="str">
        <f t="shared" si="10"/>
        <v/>
      </c>
      <c r="F147" s="100" t="str">
        <f>IF(A147="","",VLOOKUP('MVN-Prozesse'!$K$5,Matrix_Intervention,7,FALSE))</f>
        <v/>
      </c>
      <c r="G147" s="99" t="str">
        <f>IF(A147="","",CONCATENATE(Ermittlung_Pauschale_B_Akten!C147,"  x  ","Beratungsakte", " a ",VLOOKUP('MVN-B_Akten'!$K$5,Matrix_Intervention,2,FALSE),",00€"))</f>
        <v/>
      </c>
      <c r="H147" s="135" t="str">
        <f>IF(A147="","",Ermittlung_Pauschale_B_Akten!F147)</f>
        <v/>
      </c>
      <c r="I147" s="135" t="str">
        <f>IF(A147="","",Ermittlung_Pauschale_B_Akten!F147)</f>
        <v/>
      </c>
      <c r="J147" s="100" t="str">
        <f>IF(A147="","",IF('MVN-B_Akten'!F157="","",'MVN-B_Akten'!F157))</f>
        <v/>
      </c>
      <c r="K147" s="100" t="str">
        <f t="shared" si="11"/>
        <v/>
      </c>
    </row>
    <row r="148" spans="1:11" x14ac:dyDescent="0.2">
      <c r="A148" s="99" t="str">
        <f>IF(Ermittlung_Pauschale_B_Akten!F148="","",IFERROR(VLOOKUP('MVN-B_Akten'!$K$5,Matrix_Intervention,4,FALSE),"?"))</f>
        <v/>
      </c>
      <c r="B148" s="100" t="str">
        <f t="shared" si="9"/>
        <v/>
      </c>
      <c r="C148" s="100" t="str">
        <f>IF(A148="","",'MVN-B_Akten'!C158)</f>
        <v/>
      </c>
      <c r="D148" s="101" t="str">
        <f>IF('MVN-B_Akten'!D158="","",'MVN-B_Akten'!D158)</f>
        <v/>
      </c>
      <c r="E148" s="101" t="str">
        <f t="shared" si="10"/>
        <v/>
      </c>
      <c r="F148" s="100" t="str">
        <f>IF(A148="","",VLOOKUP('MVN-Prozesse'!$K$5,Matrix_Intervention,7,FALSE))</f>
        <v/>
      </c>
      <c r="G148" s="99" t="str">
        <f>IF(A148="","",CONCATENATE(Ermittlung_Pauschale_B_Akten!C148,"  x  ","Beratungsakte", " a ",VLOOKUP('MVN-B_Akten'!$K$5,Matrix_Intervention,2,FALSE),",00€"))</f>
        <v/>
      </c>
      <c r="H148" s="135" t="str">
        <f>IF(A148="","",Ermittlung_Pauschale_B_Akten!F148)</f>
        <v/>
      </c>
      <c r="I148" s="135" t="str">
        <f>IF(A148="","",Ermittlung_Pauschale_B_Akten!F148)</f>
        <v/>
      </c>
      <c r="J148" s="100" t="str">
        <f>IF(A148="","",IF('MVN-B_Akten'!F158="","",'MVN-B_Akten'!F158))</f>
        <v/>
      </c>
      <c r="K148" s="100" t="str">
        <f t="shared" si="11"/>
        <v/>
      </c>
    </row>
    <row r="149" spans="1:11" x14ac:dyDescent="0.2">
      <c r="A149" s="99" t="str">
        <f>IF(Ermittlung_Pauschale_B_Akten!F149="","",IFERROR(VLOOKUP('MVN-B_Akten'!$K$5,Matrix_Intervention,4,FALSE),"?"))</f>
        <v/>
      </c>
      <c r="B149" s="100" t="str">
        <f t="shared" si="9"/>
        <v/>
      </c>
      <c r="C149" s="100" t="str">
        <f>IF(A149="","",'MVN-B_Akten'!C159)</f>
        <v/>
      </c>
      <c r="D149" s="101" t="str">
        <f>IF('MVN-B_Akten'!D159="","",'MVN-B_Akten'!D159)</f>
        <v/>
      </c>
      <c r="E149" s="101" t="str">
        <f t="shared" si="10"/>
        <v/>
      </c>
      <c r="F149" s="100" t="str">
        <f>IF(A149="","",VLOOKUP('MVN-Prozesse'!$K$5,Matrix_Intervention,7,FALSE))</f>
        <v/>
      </c>
      <c r="G149" s="99" t="str">
        <f>IF(A149="","",CONCATENATE(Ermittlung_Pauschale_B_Akten!C149,"  x  ","Beratungsakte", " a ",VLOOKUP('MVN-B_Akten'!$K$5,Matrix_Intervention,2,FALSE),",00€"))</f>
        <v/>
      </c>
      <c r="H149" s="135" t="str">
        <f>IF(A149="","",Ermittlung_Pauschale_B_Akten!F149)</f>
        <v/>
      </c>
      <c r="I149" s="135" t="str">
        <f>IF(A149="","",Ermittlung_Pauschale_B_Akten!F149)</f>
        <v/>
      </c>
      <c r="J149" s="100" t="str">
        <f>IF(A149="","",IF('MVN-B_Akten'!F159="","",'MVN-B_Akten'!F159))</f>
        <v/>
      </c>
      <c r="K149" s="100" t="str">
        <f t="shared" si="11"/>
        <v/>
      </c>
    </row>
    <row r="150" spans="1:11" x14ac:dyDescent="0.2">
      <c r="A150" s="99" t="str">
        <f>IF(Ermittlung_Pauschale_B_Akten!F150="","",IFERROR(VLOOKUP('MVN-B_Akten'!$K$5,Matrix_Intervention,4,FALSE),"?"))</f>
        <v/>
      </c>
      <c r="B150" s="100" t="str">
        <f t="shared" si="9"/>
        <v/>
      </c>
      <c r="C150" s="100" t="str">
        <f>IF(A150="","",'MVN-B_Akten'!C160)</f>
        <v/>
      </c>
      <c r="D150" s="101" t="str">
        <f>IF('MVN-B_Akten'!D160="","",'MVN-B_Akten'!D160)</f>
        <v/>
      </c>
      <c r="E150" s="101" t="str">
        <f t="shared" si="10"/>
        <v/>
      </c>
      <c r="F150" s="100" t="str">
        <f>IF(A150="","",VLOOKUP('MVN-Prozesse'!$K$5,Matrix_Intervention,7,FALSE))</f>
        <v/>
      </c>
      <c r="G150" s="99" t="str">
        <f>IF(A150="","",CONCATENATE(Ermittlung_Pauschale_B_Akten!C150,"  x  ","Beratungsakte", " a ",VLOOKUP('MVN-B_Akten'!$K$5,Matrix_Intervention,2,FALSE),",00€"))</f>
        <v/>
      </c>
      <c r="H150" s="135" t="str">
        <f>IF(A150="","",Ermittlung_Pauschale_B_Akten!F150)</f>
        <v/>
      </c>
      <c r="I150" s="135" t="str">
        <f>IF(A150="","",Ermittlung_Pauschale_B_Akten!F150)</f>
        <v/>
      </c>
      <c r="J150" s="100" t="str">
        <f>IF(A150="","",IF('MVN-B_Akten'!F160="","",'MVN-B_Akten'!F160))</f>
        <v/>
      </c>
      <c r="K150" s="100" t="str">
        <f t="shared" si="11"/>
        <v/>
      </c>
    </row>
    <row r="151" spans="1:11" x14ac:dyDescent="0.2">
      <c r="A151" s="99" t="str">
        <f>IF(Ermittlung_Pauschale_B_Akten!F151="","",IFERROR(VLOOKUP('MVN-B_Akten'!$K$5,Matrix_Intervention,4,FALSE),"?"))</f>
        <v/>
      </c>
      <c r="B151" s="100" t="str">
        <f t="shared" si="9"/>
        <v/>
      </c>
      <c r="C151" s="100" t="str">
        <f>IF(A151="","",'MVN-B_Akten'!C161)</f>
        <v/>
      </c>
      <c r="D151" s="101" t="str">
        <f>IF('MVN-B_Akten'!D161="","",'MVN-B_Akten'!D161)</f>
        <v/>
      </c>
      <c r="E151" s="101" t="str">
        <f t="shared" si="10"/>
        <v/>
      </c>
      <c r="F151" s="100" t="str">
        <f>IF(A151="","",VLOOKUP('MVN-Prozesse'!$K$5,Matrix_Intervention,7,FALSE))</f>
        <v/>
      </c>
      <c r="G151" s="99" t="str">
        <f>IF(A151="","",CONCATENATE(Ermittlung_Pauschale_B_Akten!C151,"  x  ","Beratungsakte", " a ",VLOOKUP('MVN-B_Akten'!$K$5,Matrix_Intervention,2,FALSE),",00€"))</f>
        <v/>
      </c>
      <c r="H151" s="135" t="str">
        <f>IF(A151="","",Ermittlung_Pauschale_B_Akten!F151)</f>
        <v/>
      </c>
      <c r="I151" s="135" t="str">
        <f>IF(A151="","",Ermittlung_Pauschale_B_Akten!F151)</f>
        <v/>
      </c>
      <c r="J151" s="100" t="str">
        <f>IF(A151="","",IF('MVN-B_Akten'!F161="","",'MVN-B_Akten'!F161))</f>
        <v/>
      </c>
      <c r="K151" s="100" t="str">
        <f t="shared" si="11"/>
        <v/>
      </c>
    </row>
  </sheetData>
  <sheetProtection formatRows="0"/>
  <dataConsolidate/>
  <conditionalFormatting sqref="A2:A151">
    <cfRule type="containsText" dxfId="1" priority="1" operator="containsText" text="C">
      <formula>NOT(ISERROR(SEARCH("C",A2)))</formula>
    </cfRule>
    <cfRule type="containsText" dxfId="0" priority="2" operator="containsText" text="B">
      <formula>NOT(ISERROR(SEARCH("B",A2)))</formula>
    </cfRule>
  </conditionalFormatting>
  <pageMargins left="0.70866141732283472" right="0.70866141732283472" top="0.78740157480314965" bottom="0.78740157480314965" header="0.31496062992125984" footer="0.31496062992125984"/>
  <pageSetup paperSize="9" scale="50" fitToHeight="0" orientation="landscape" r:id="rId1"/>
  <headerFooter>
    <oddFooter>&amp;L&amp;F - &amp;A&amp;CESF_Monats_VN_Beratung_V2_1_181218&amp;R&amp;P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I28"/>
  <sheetViews>
    <sheetView showGridLines="0" topLeftCell="A45" zoomScaleNormal="100" zoomScalePageLayoutView="90" workbookViewId="0">
      <selection activeCell="A52" sqref="A52"/>
    </sheetView>
  </sheetViews>
  <sheetFormatPr baseColWidth="10" defaultRowHeight="12.75" x14ac:dyDescent="0.2"/>
  <cols>
    <col min="1" max="1" width="10.85546875" style="23" customWidth="1"/>
    <col min="2" max="3" width="5.28515625" style="6" customWidth="1"/>
    <col min="4" max="4" width="9.140625" style="6" customWidth="1"/>
    <col min="5" max="5" width="14.7109375" style="26" customWidth="1"/>
    <col min="6" max="6" width="5.28515625" style="26" customWidth="1"/>
    <col min="7" max="7" width="5.28515625" style="6" customWidth="1"/>
    <col min="8" max="9" width="5.28515625" style="11" customWidth="1"/>
    <col min="10" max="10" width="5.5703125" style="6" customWidth="1"/>
    <col min="11" max="11" width="6.140625" style="6" customWidth="1"/>
    <col min="12" max="12" width="5.28515625" style="6" customWidth="1"/>
    <col min="13" max="13" width="6.85546875" style="6" customWidth="1"/>
    <col min="14" max="14" width="10.5703125" style="6" customWidth="1"/>
    <col min="15" max="18" width="5.28515625" style="6" customWidth="1"/>
    <col min="19" max="19" width="10" style="6" bestFit="1" customWidth="1"/>
    <col min="20" max="20" width="6.140625" style="6" customWidth="1"/>
    <col min="21" max="21" width="5.28515625" style="6" customWidth="1"/>
    <col min="22" max="22" width="2" style="6" bestFit="1" customWidth="1"/>
    <col min="23" max="23" width="8.28515625" style="6" bestFit="1" customWidth="1"/>
    <col min="24" max="30" width="5.28515625" style="6" customWidth="1"/>
    <col min="31" max="31" width="12.28515625" style="6" bestFit="1" customWidth="1"/>
    <col min="32" max="35" width="11.42578125" style="2"/>
    <col min="36" max="16384" width="11.42578125" style="6"/>
  </cols>
  <sheetData>
    <row r="1" spans="1:31" s="45" customFormat="1" ht="15.75" x14ac:dyDescent="0.25">
      <c r="A1" s="71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s="2" customFormat="1" ht="24" customHeight="1" x14ac:dyDescent="0.25">
      <c r="A2" s="53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1"/>
      <c r="S2" s="51"/>
      <c r="T2" s="51"/>
      <c r="U2" s="51"/>
      <c r="V2" s="51"/>
      <c r="W2" s="51"/>
      <c r="X2" s="51"/>
      <c r="Y2" s="51"/>
    </row>
    <row r="3" spans="1:31" s="2" customFormat="1" ht="13.5" customHeight="1" x14ac:dyDescent="0.25">
      <c r="A3" s="5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31" s="2" customFormat="1" ht="13.5" customHeight="1" x14ac:dyDescent="0.2">
      <c r="A4" s="311" t="s">
        <v>72</v>
      </c>
      <c r="B4" s="303"/>
      <c r="C4" s="303"/>
      <c r="D4" s="303"/>
      <c r="E4" s="303"/>
      <c r="F4" s="303"/>
      <c r="G4" s="308">
        <f>Grunddaten!E5</f>
        <v>0</v>
      </c>
      <c r="H4" s="308"/>
      <c r="I4" s="308"/>
      <c r="J4" s="308"/>
      <c r="K4" s="308"/>
      <c r="L4" s="308"/>
      <c r="M4" s="308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31" s="27" customFormat="1" ht="17.100000000000001" customHeight="1" x14ac:dyDescent="0.2">
      <c r="A5" s="303" t="str">
        <f>'MVN-Prozesse'!$A$4</f>
        <v>Projektbezeichnung laut Bescheid</v>
      </c>
      <c r="B5" s="303"/>
      <c r="C5" s="303"/>
      <c r="D5" s="303"/>
      <c r="E5" s="303"/>
      <c r="F5" s="303"/>
      <c r="G5" s="308">
        <f>'MVN-Prozesse'!$E$4</f>
        <v>0</v>
      </c>
      <c r="H5" s="308"/>
      <c r="I5" s="308"/>
      <c r="J5" s="308"/>
      <c r="K5" s="308"/>
      <c r="L5" s="308"/>
      <c r="M5" s="308"/>
      <c r="N5" s="42"/>
      <c r="O5" s="25"/>
      <c r="P5" s="25"/>
      <c r="Q5" s="25"/>
      <c r="R5" s="25"/>
      <c r="S5" s="25"/>
      <c r="T5" s="25"/>
      <c r="U5" s="24"/>
      <c r="V5" s="25"/>
      <c r="W5" s="25"/>
      <c r="X5" s="25"/>
      <c r="Y5" s="25"/>
    </row>
    <row r="6" spans="1:31" s="27" customFormat="1" ht="17.100000000000001" customHeight="1" x14ac:dyDescent="0.2">
      <c r="A6" s="303" t="str">
        <f>'MVN-Prozesse'!$A$5:$E$5</f>
        <v>Aktenzeichen des Bewilligungsbescheids</v>
      </c>
      <c r="B6" s="303"/>
      <c r="C6" s="303"/>
      <c r="D6" s="303"/>
      <c r="E6" s="303"/>
      <c r="F6" s="303"/>
      <c r="G6" s="309">
        <f>'MVN-Prozesse'!$E$5</f>
        <v>0</v>
      </c>
      <c r="H6" s="309"/>
      <c r="I6" s="309"/>
      <c r="J6" s="309"/>
      <c r="K6" s="309"/>
      <c r="L6" s="309"/>
      <c r="M6" s="30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31" s="27" customFormat="1" ht="17.100000000000001" customHeight="1" x14ac:dyDescent="0.2">
      <c r="A7" s="311" t="s">
        <v>120</v>
      </c>
      <c r="B7" s="303"/>
      <c r="C7" s="303"/>
      <c r="D7" s="303"/>
      <c r="E7" s="303"/>
      <c r="F7" s="303"/>
      <c r="G7" s="237"/>
      <c r="H7" s="237"/>
      <c r="I7" s="312" t="str">
        <f>Grunddaten!E13</f>
        <v>?</v>
      </c>
      <c r="J7" s="309"/>
      <c r="K7" s="309"/>
      <c r="L7" s="237"/>
      <c r="M7" s="23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31" s="27" customFormat="1" ht="17.100000000000001" customHeight="1" x14ac:dyDescent="0.2">
      <c r="A8" s="314" t="str">
        <f>'MVN-Prozesse'!$A$7</f>
        <v>Monat/Jahr</v>
      </c>
      <c r="B8" s="314"/>
      <c r="C8" s="314"/>
      <c r="D8" s="314"/>
      <c r="E8" s="314"/>
      <c r="F8" s="314"/>
      <c r="G8" s="43"/>
      <c r="I8" s="309" t="str">
        <f>'MVN-Prozesse'!$E$7</f>
        <v>?</v>
      </c>
      <c r="J8" s="309"/>
      <c r="K8" s="50" t="str">
        <f>'MVN-Prozesse'!F7</f>
        <v>?</v>
      </c>
      <c r="L8" s="43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31" s="27" customFormat="1" ht="17.100000000000001" customHeight="1" x14ac:dyDescent="0.2">
      <c r="A9" s="315" t="str">
        <f>'MVN-Prozesse'!$H$7</f>
        <v>Für den Zeitraum vom</v>
      </c>
      <c r="B9" s="315"/>
      <c r="C9" s="315"/>
      <c r="D9" s="315"/>
      <c r="E9" s="92"/>
      <c r="F9" s="93"/>
      <c r="G9" s="310" t="str">
        <f>'MVN-Prozesse'!$M$7</f>
        <v>-</v>
      </c>
      <c r="H9" s="310"/>
      <c r="J9" s="40" t="str">
        <f>'MVN-Prozesse'!O7</f>
        <v>bis</v>
      </c>
      <c r="L9" s="310" t="str">
        <f>'MVN-Prozesse'!$P$7</f>
        <v>-</v>
      </c>
      <c r="M9" s="310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31" s="44" customFormat="1" ht="31.5" customHeight="1" x14ac:dyDescent="0.2">
      <c r="A10" s="55" t="s">
        <v>27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4"/>
      <c r="R10" s="24"/>
      <c r="S10" s="24"/>
      <c r="T10" s="24"/>
      <c r="U10" s="24"/>
      <c r="V10" s="24"/>
      <c r="W10" s="24"/>
      <c r="X10" s="24"/>
      <c r="Y10" s="24"/>
    </row>
    <row r="11" spans="1:31" s="27" customFormat="1" ht="9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25"/>
      <c r="S11" s="25"/>
      <c r="T11" s="25"/>
      <c r="U11" s="25"/>
      <c r="V11" s="25"/>
      <c r="W11" s="25"/>
      <c r="X11" s="25"/>
      <c r="Y11" s="25"/>
    </row>
    <row r="12" spans="1:31" s="2" customFormat="1" ht="18.75" customHeight="1" x14ac:dyDescent="0.2">
      <c r="A12" s="75" t="s">
        <v>24</v>
      </c>
      <c r="B12" s="75"/>
      <c r="C12" s="75"/>
      <c r="D12" s="75"/>
      <c r="E12" s="75"/>
      <c r="F12" s="75"/>
      <c r="G12" s="2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26.25" customHeight="1" x14ac:dyDescent="0.2">
      <c r="A13" s="322" t="s">
        <v>49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7.100000000000001" customHeight="1" x14ac:dyDescent="0.2">
      <c r="A14" s="316"/>
      <c r="B14" s="316"/>
      <c r="C14" s="316"/>
      <c r="D14" s="316"/>
      <c r="E14" s="316"/>
      <c r="F14" s="46"/>
      <c r="G14" s="323"/>
      <c r="H14" s="323"/>
      <c r="I14" s="323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7.100000000000001" customHeight="1" x14ac:dyDescent="0.2">
      <c r="A15" s="305" t="s">
        <v>85</v>
      </c>
      <c r="B15" s="305"/>
      <c r="C15" s="305"/>
      <c r="D15" s="305"/>
      <c r="E15" s="305"/>
      <c r="F15" s="47"/>
      <c r="G15" s="304">
        <f>Ermittlung_Pauschale_Einmal!C33</f>
        <v>0</v>
      </c>
      <c r="H15" s="304"/>
      <c r="I15" s="304"/>
      <c r="L15" s="89"/>
    </row>
    <row r="16" spans="1:31" s="2" customFormat="1" ht="17.100000000000001" customHeight="1" x14ac:dyDescent="0.2">
      <c r="A16" s="305" t="s">
        <v>56</v>
      </c>
      <c r="B16" s="305"/>
      <c r="C16" s="305"/>
      <c r="D16" s="305"/>
      <c r="E16" s="305"/>
      <c r="F16" s="47"/>
      <c r="G16" s="320">
        <f>Ermittlung_Pauschale_Prozesse!C202</f>
        <v>0</v>
      </c>
      <c r="H16" s="320"/>
      <c r="I16" s="320"/>
      <c r="L16" s="89"/>
    </row>
    <row r="17" spans="1:31" s="2" customFormat="1" ht="17.100000000000001" customHeight="1" x14ac:dyDescent="0.2">
      <c r="A17" s="305" t="s">
        <v>59</v>
      </c>
      <c r="B17" s="305"/>
      <c r="C17" s="305"/>
      <c r="D17" s="305"/>
      <c r="E17" s="305"/>
      <c r="F17" s="47"/>
      <c r="G17" s="320">
        <f>Ermittlung_Pauschale_B_Akten!C152</f>
        <v>0</v>
      </c>
      <c r="H17" s="320"/>
      <c r="I17" s="320"/>
      <c r="L17" s="89"/>
    </row>
    <row r="18" spans="1:31" s="2" customFormat="1" ht="17.100000000000001" customHeight="1" x14ac:dyDescent="0.2">
      <c r="A18" s="222"/>
      <c r="B18" s="222"/>
      <c r="C18" s="222"/>
      <c r="D18" s="222"/>
      <c r="E18" s="222"/>
      <c r="F18" s="47"/>
      <c r="G18" s="158"/>
      <c r="H18" s="158"/>
      <c r="I18" s="158"/>
      <c r="L18" s="89"/>
    </row>
    <row r="19" spans="1:31" s="2" customFormat="1" ht="17.100000000000001" customHeight="1" x14ac:dyDescent="0.2">
      <c r="A19" s="222" t="s">
        <v>57</v>
      </c>
      <c r="B19" s="222"/>
      <c r="C19" s="222"/>
      <c r="D19" s="222"/>
      <c r="E19" s="222"/>
      <c r="F19" s="47"/>
      <c r="G19" s="304">
        <f>G15+G16+G17</f>
        <v>0</v>
      </c>
      <c r="H19" s="304"/>
      <c r="I19" s="304"/>
      <c r="K19" s="321"/>
      <c r="L19" s="321"/>
      <c r="M19" s="321"/>
      <c r="N19" s="321"/>
      <c r="O19" s="321"/>
      <c r="P19" s="321"/>
      <c r="Q19" s="144">
        <f>G15-G14</f>
        <v>0</v>
      </c>
    </row>
    <row r="20" spans="1:31" s="2" customFormat="1" ht="17.100000000000001" customHeight="1" x14ac:dyDescent="0.2">
      <c r="A20" s="307" t="s">
        <v>3</v>
      </c>
      <c r="B20" s="307"/>
      <c r="C20" s="307"/>
      <c r="D20" s="307"/>
      <c r="E20" s="307"/>
      <c r="F20" s="90"/>
      <c r="G20" s="317" t="str">
        <f>IFERROR(VLOOKUP('MVN-Prozesse'!K5,Matrix_Intervention,2,FALSE),0)</f>
        <v>?</v>
      </c>
      <c r="H20" s="317"/>
      <c r="I20" s="317"/>
      <c r="J20" s="27"/>
    </row>
    <row r="21" spans="1:31" s="2" customFormat="1" ht="17.100000000000001" customHeight="1" x14ac:dyDescent="0.2">
      <c r="A21" s="306" t="s">
        <v>86</v>
      </c>
      <c r="B21" s="306"/>
      <c r="C21" s="306"/>
      <c r="D21" s="306"/>
      <c r="E21" s="306"/>
      <c r="F21" s="90"/>
      <c r="G21" s="318">
        <f>IFERROR(G20*G19,0)</f>
        <v>0</v>
      </c>
      <c r="H21" s="318"/>
      <c r="I21" s="318"/>
      <c r="K21" s="9"/>
      <c r="M21" s="9"/>
      <c r="O21" s="9"/>
    </row>
    <row r="22" spans="1:31" s="2" customFormat="1" ht="11.25" customHeight="1" x14ac:dyDescent="0.2">
      <c r="A22" s="48"/>
      <c r="B22" s="48"/>
      <c r="C22" s="48"/>
      <c r="D22" s="48"/>
      <c r="E22" s="48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"/>
      <c r="T22" s="33"/>
      <c r="U22" s="33"/>
    </row>
    <row r="23" spans="1:31" s="27" customFormat="1" ht="21" hidden="1" customHeight="1" x14ac:dyDescent="0.2">
      <c r="A23" s="38" t="s">
        <v>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hidden="1" x14ac:dyDescent="0.2">
      <c r="A24" s="2"/>
      <c r="B24" s="33"/>
      <c r="C24" s="33"/>
      <c r="D24" s="33"/>
      <c r="E24" s="34"/>
      <c r="F24" s="34"/>
      <c r="G24" s="33"/>
      <c r="H24" s="37"/>
      <c r="I24" s="37"/>
      <c r="J24" s="32"/>
      <c r="K24" s="32"/>
      <c r="L24" s="32"/>
      <c r="M24" s="3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ht="21" hidden="1" customHeight="1" x14ac:dyDescent="0.2">
      <c r="A25" s="35" t="s">
        <v>4</v>
      </c>
      <c r="B25" s="27"/>
      <c r="C25" s="27"/>
      <c r="D25" s="27"/>
      <c r="E25" s="27"/>
      <c r="F25" s="27"/>
      <c r="G25" s="313"/>
      <c r="H25" s="313"/>
      <c r="I25" s="313"/>
      <c r="J25" s="313"/>
      <c r="K25" s="313"/>
      <c r="L25" s="33"/>
      <c r="M25" s="33"/>
      <c r="N25" s="33"/>
      <c r="O25" s="35"/>
      <c r="P25" s="35"/>
      <c r="Q25" s="35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hidden="1" x14ac:dyDescent="0.2">
      <c r="A26" s="36"/>
      <c r="B26" s="33"/>
      <c r="C26" s="33"/>
      <c r="D26" s="33"/>
      <c r="E26" s="34"/>
      <c r="F26" s="34"/>
      <c r="G26" s="33"/>
      <c r="H26" s="37"/>
      <c r="I26" s="37"/>
      <c r="J26" s="33"/>
      <c r="K26" s="33"/>
      <c r="L26" s="33"/>
      <c r="M26" s="33"/>
      <c r="N26" s="33"/>
      <c r="O26" s="33"/>
      <c r="P26" s="33"/>
      <c r="Q26" s="33"/>
    </row>
    <row r="27" spans="1:31" hidden="1" x14ac:dyDescent="0.2">
      <c r="A27" s="35" t="s">
        <v>7</v>
      </c>
      <c r="B27" s="33"/>
      <c r="C27" s="33"/>
      <c r="D27" s="33"/>
      <c r="E27" s="34"/>
      <c r="F27" s="34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</row>
    <row r="28" spans="1:31" hidden="1" x14ac:dyDescent="0.2"/>
  </sheetData>
  <sheetProtection autoFilter="0"/>
  <mergeCells count="31">
    <mergeCell ref="A4:F4"/>
    <mergeCell ref="G4:M4"/>
    <mergeCell ref="G27:Q27"/>
    <mergeCell ref="G25:K25"/>
    <mergeCell ref="A8:F8"/>
    <mergeCell ref="A9:D9"/>
    <mergeCell ref="A14:E14"/>
    <mergeCell ref="G20:I20"/>
    <mergeCell ref="G21:I21"/>
    <mergeCell ref="F22:Q22"/>
    <mergeCell ref="G16:I16"/>
    <mergeCell ref="G17:I17"/>
    <mergeCell ref="A6:F6"/>
    <mergeCell ref="K19:P19"/>
    <mergeCell ref="A13:Q13"/>
    <mergeCell ref="G14:I14"/>
    <mergeCell ref="A5:F5"/>
    <mergeCell ref="G19:I19"/>
    <mergeCell ref="A17:E17"/>
    <mergeCell ref="A16:E16"/>
    <mergeCell ref="A21:E21"/>
    <mergeCell ref="A15:E15"/>
    <mergeCell ref="A20:E20"/>
    <mergeCell ref="G15:I15"/>
    <mergeCell ref="G5:M5"/>
    <mergeCell ref="G6:M6"/>
    <mergeCell ref="L9:M9"/>
    <mergeCell ref="G9:H9"/>
    <mergeCell ref="I8:J8"/>
    <mergeCell ref="A7:F7"/>
    <mergeCell ref="I7:K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pageOrder="overThenDown" orientation="portrait" r:id="rId1"/>
  <headerFooter alignWithMargins="0">
    <oddHeader>&amp;L&amp;G&amp;R&amp;G</oddHeader>
    <oddFooter>&amp;L&amp;8Dateiname:
&amp;F
&amp;A&amp;C&amp;8SEK_Beratung_MN_Beleglistenerstellung_V2_1_200101&amp;R
Seite &amp;P von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264"/>
  <sheetViews>
    <sheetView topLeftCell="A52" zoomScaleNormal="100" zoomScalePageLayoutView="80" workbookViewId="0">
      <selection activeCell="A52" sqref="A52"/>
    </sheetView>
  </sheetViews>
  <sheetFormatPr baseColWidth="10" defaultRowHeight="14.25" x14ac:dyDescent="0.2"/>
  <cols>
    <col min="1" max="1" width="12.42578125" style="105" bestFit="1" customWidth="1"/>
    <col min="2" max="2" width="10.85546875" style="102" bestFit="1" customWidth="1"/>
    <col min="3" max="3" width="22.5703125" style="103" customWidth="1"/>
    <col min="4" max="4" width="21.42578125" style="104" bestFit="1" customWidth="1"/>
    <col min="5" max="5" width="22.28515625" style="104" customWidth="1"/>
    <col min="6" max="6" width="25.42578125" style="104" customWidth="1"/>
    <col min="7" max="7" width="27.42578125" style="117" customWidth="1"/>
    <col min="8" max="8" width="24.85546875" style="115" bestFit="1" customWidth="1"/>
    <col min="9" max="9" width="23.5703125" style="116" bestFit="1" customWidth="1"/>
    <col min="10" max="10" width="14.42578125" style="106" bestFit="1" customWidth="1"/>
    <col min="11" max="11" width="11" style="98" customWidth="1"/>
    <col min="12" max="12" width="13" style="98" customWidth="1"/>
    <col min="13" max="13" width="20.85546875" style="98" bestFit="1" customWidth="1"/>
    <col min="14" max="16384" width="11.42578125" style="98"/>
  </cols>
  <sheetData>
    <row r="1" spans="1:13" s="133" customFormat="1" ht="45.75" thickBot="1" x14ac:dyDescent="0.25">
      <c r="A1" s="129" t="s">
        <v>30</v>
      </c>
      <c r="B1" s="143" t="s">
        <v>32</v>
      </c>
      <c r="C1" s="130" t="s">
        <v>33</v>
      </c>
      <c r="D1" s="131" t="s">
        <v>34</v>
      </c>
      <c r="E1" s="131" t="s">
        <v>35</v>
      </c>
      <c r="F1" s="130" t="s">
        <v>36</v>
      </c>
      <c r="G1" s="130" t="s">
        <v>37</v>
      </c>
      <c r="H1" s="163" t="s">
        <v>38</v>
      </c>
      <c r="I1" s="163" t="s">
        <v>39</v>
      </c>
      <c r="J1" s="130" t="s">
        <v>40</v>
      </c>
      <c r="K1" s="138" t="s">
        <v>41</v>
      </c>
      <c r="L1" s="132" t="s">
        <v>47</v>
      </c>
    </row>
    <row r="2" spans="1:13" s="102" customFormat="1" x14ac:dyDescent="0.2">
      <c r="A2" s="206" t="e">
        <f>MKP_Einmal_csv!A2</f>
        <v>#VALUE!</v>
      </c>
      <c r="B2" s="205" t="e">
        <f>MKP_Einmal_csv!B2</f>
        <v>#VALUE!</v>
      </c>
      <c r="C2" s="205" t="e">
        <f>MKP_Einmal_csv!C2</f>
        <v>#VALUE!</v>
      </c>
      <c r="D2" s="209" t="e">
        <f>MKP_Einmal_csv!D2</f>
        <v>#VALUE!</v>
      </c>
      <c r="E2" s="209" t="e">
        <f>MKP_Einmal_csv!E2</f>
        <v>#VALUE!</v>
      </c>
      <c r="F2" s="205" t="e">
        <f>MKP_Einmal_csv!F2</f>
        <v>#VALUE!</v>
      </c>
      <c r="G2" s="205" t="e">
        <f>MKP_Einmal_csv!G2</f>
        <v>#VALUE!</v>
      </c>
      <c r="H2" s="210" t="e">
        <f>MKP_Einmal_csv!H2</f>
        <v>#VALUE!</v>
      </c>
      <c r="I2" s="210" t="e">
        <f>MKP_Einmal_csv!I2</f>
        <v>#VALUE!</v>
      </c>
      <c r="J2" s="205" t="e">
        <f>MKP_Einmal_csv!J2</f>
        <v>#VALUE!</v>
      </c>
      <c r="K2" s="205" t="e">
        <f>MKP_Einmal_csv!K2</f>
        <v>#VALUE!</v>
      </c>
      <c r="L2" s="208"/>
      <c r="M2" s="141"/>
    </row>
    <row r="3" spans="1:13" x14ac:dyDescent="0.2">
      <c r="A3" s="215" t="e">
        <f>MKP_Einmal_csv!A3</f>
        <v>#VALUE!</v>
      </c>
      <c r="B3" s="216" t="e">
        <f>MKP_Einmal_csv!B3</f>
        <v>#VALUE!</v>
      </c>
      <c r="C3" s="216" t="e">
        <f>MKP_Einmal_csv!C3</f>
        <v>#VALUE!</v>
      </c>
      <c r="D3" s="211" t="e">
        <f>MKP_Einmal_csv!D3</f>
        <v>#VALUE!</v>
      </c>
      <c r="E3" s="211" t="e">
        <f>MKP_Einmal_csv!E3</f>
        <v>#VALUE!</v>
      </c>
      <c r="F3" s="216" t="e">
        <f>MKP_Einmal_csv!F3</f>
        <v>#VALUE!</v>
      </c>
      <c r="G3" s="216" t="e">
        <f>MKP_Einmal_csv!G3</f>
        <v>#VALUE!</v>
      </c>
      <c r="H3" s="213" t="e">
        <f>MKP_Einmal_csv!H3</f>
        <v>#VALUE!</v>
      </c>
      <c r="I3" s="213" t="e">
        <f>MKP_Einmal_csv!I3</f>
        <v>#VALUE!</v>
      </c>
      <c r="J3" s="216" t="e">
        <f>MKP_Einmal_csv!J3</f>
        <v>#VALUE!</v>
      </c>
      <c r="K3" s="216" t="e">
        <f>MKP_Einmal_csv!K3</f>
        <v>#VALUE!</v>
      </c>
      <c r="L3" s="212"/>
      <c r="M3" s="141"/>
    </row>
    <row r="4" spans="1:13" x14ac:dyDescent="0.2">
      <c r="A4" s="215" t="e">
        <f>MKP_Einmal_csv!A4</f>
        <v>#VALUE!</v>
      </c>
      <c r="B4" s="216" t="e">
        <f>MKP_Einmal_csv!B4</f>
        <v>#VALUE!</v>
      </c>
      <c r="C4" s="216" t="e">
        <f>MKP_Einmal_csv!C4</f>
        <v>#VALUE!</v>
      </c>
      <c r="D4" s="211" t="e">
        <f>MKP_Einmal_csv!D4</f>
        <v>#VALUE!</v>
      </c>
      <c r="E4" s="211" t="e">
        <f>MKP_Einmal_csv!E4</f>
        <v>#VALUE!</v>
      </c>
      <c r="F4" s="216" t="e">
        <f>MKP_Einmal_csv!F4</f>
        <v>#VALUE!</v>
      </c>
      <c r="G4" s="216" t="e">
        <f>MKP_Einmal_csv!G4</f>
        <v>#VALUE!</v>
      </c>
      <c r="H4" s="213" t="e">
        <f>MKP_Einmal_csv!H4</f>
        <v>#VALUE!</v>
      </c>
      <c r="I4" s="213" t="e">
        <f>MKP_Einmal_csv!I4</f>
        <v>#VALUE!</v>
      </c>
      <c r="J4" s="216" t="e">
        <f>MKP_Einmal_csv!J4</f>
        <v>#VALUE!</v>
      </c>
      <c r="K4" s="216" t="e">
        <f>MKP_Einmal_csv!K4</f>
        <v>#VALUE!</v>
      </c>
      <c r="L4" s="212"/>
      <c r="M4" s="141"/>
    </row>
    <row r="5" spans="1:13" x14ac:dyDescent="0.2">
      <c r="A5" s="215" t="e">
        <f>MKP_Einmal_csv!A5</f>
        <v>#VALUE!</v>
      </c>
      <c r="B5" s="216" t="e">
        <f>MKP_Einmal_csv!B5</f>
        <v>#VALUE!</v>
      </c>
      <c r="C5" s="216" t="e">
        <f>MKP_Einmal_csv!C5</f>
        <v>#VALUE!</v>
      </c>
      <c r="D5" s="211" t="e">
        <f>MKP_Einmal_csv!D5</f>
        <v>#VALUE!</v>
      </c>
      <c r="E5" s="211" t="e">
        <f>MKP_Einmal_csv!E5</f>
        <v>#VALUE!</v>
      </c>
      <c r="F5" s="216" t="e">
        <f>MKP_Einmal_csv!F5</f>
        <v>#VALUE!</v>
      </c>
      <c r="G5" s="216" t="e">
        <f>MKP_Einmal_csv!G5</f>
        <v>#VALUE!</v>
      </c>
      <c r="H5" s="213" t="e">
        <f>MKP_Einmal_csv!H5</f>
        <v>#VALUE!</v>
      </c>
      <c r="I5" s="213" t="e">
        <f>MKP_Einmal_csv!I5</f>
        <v>#VALUE!</v>
      </c>
      <c r="J5" s="216" t="e">
        <f>MKP_Einmal_csv!J5</f>
        <v>#VALUE!</v>
      </c>
      <c r="K5" s="216" t="e">
        <f>MKP_Einmal_csv!K5</f>
        <v>#VALUE!</v>
      </c>
      <c r="L5" s="212"/>
      <c r="M5" s="141"/>
    </row>
    <row r="6" spans="1:13" x14ac:dyDescent="0.2">
      <c r="A6" s="215" t="e">
        <f>MKP_Einmal_csv!A6</f>
        <v>#VALUE!</v>
      </c>
      <c r="B6" s="216" t="e">
        <f>MKP_Einmal_csv!B6</f>
        <v>#VALUE!</v>
      </c>
      <c r="C6" s="216" t="e">
        <f>MKP_Einmal_csv!C6</f>
        <v>#VALUE!</v>
      </c>
      <c r="D6" s="211" t="e">
        <f>MKP_Einmal_csv!D6</f>
        <v>#VALUE!</v>
      </c>
      <c r="E6" s="211" t="e">
        <f>MKP_Einmal_csv!E6</f>
        <v>#VALUE!</v>
      </c>
      <c r="F6" s="216" t="e">
        <f>MKP_Einmal_csv!F6</f>
        <v>#VALUE!</v>
      </c>
      <c r="G6" s="216" t="e">
        <f>MKP_Einmal_csv!G6</f>
        <v>#VALUE!</v>
      </c>
      <c r="H6" s="213" t="e">
        <f>MKP_Einmal_csv!H6</f>
        <v>#VALUE!</v>
      </c>
      <c r="I6" s="213" t="e">
        <f>MKP_Einmal_csv!I6</f>
        <v>#VALUE!</v>
      </c>
      <c r="J6" s="216" t="e">
        <f>MKP_Einmal_csv!J6</f>
        <v>#VALUE!</v>
      </c>
      <c r="K6" s="216" t="e">
        <f>MKP_Einmal_csv!K6</f>
        <v>#VALUE!</v>
      </c>
      <c r="L6" s="212"/>
      <c r="M6" s="141"/>
    </row>
    <row r="7" spans="1:13" x14ac:dyDescent="0.2">
      <c r="A7" s="215" t="e">
        <f>MKP_Einmal_csv!A7</f>
        <v>#VALUE!</v>
      </c>
      <c r="B7" s="216" t="e">
        <f>MKP_Einmal_csv!B7</f>
        <v>#VALUE!</v>
      </c>
      <c r="C7" s="216" t="e">
        <f>MKP_Einmal_csv!C7</f>
        <v>#VALUE!</v>
      </c>
      <c r="D7" s="211" t="e">
        <f>MKP_Einmal_csv!D7</f>
        <v>#VALUE!</v>
      </c>
      <c r="E7" s="211" t="e">
        <f>MKP_Einmal_csv!E7</f>
        <v>#VALUE!</v>
      </c>
      <c r="F7" s="216" t="e">
        <f>MKP_Einmal_csv!F7</f>
        <v>#VALUE!</v>
      </c>
      <c r="G7" s="216" t="e">
        <f>MKP_Einmal_csv!G7</f>
        <v>#VALUE!</v>
      </c>
      <c r="H7" s="213" t="e">
        <f>MKP_Einmal_csv!H7</f>
        <v>#VALUE!</v>
      </c>
      <c r="I7" s="213" t="e">
        <f>MKP_Einmal_csv!I7</f>
        <v>#VALUE!</v>
      </c>
      <c r="J7" s="216" t="e">
        <f>MKP_Einmal_csv!J7</f>
        <v>#VALUE!</v>
      </c>
      <c r="K7" s="216" t="e">
        <f>MKP_Einmal_csv!K7</f>
        <v>#VALUE!</v>
      </c>
      <c r="L7" s="212"/>
      <c r="M7" s="141"/>
    </row>
    <row r="8" spans="1:13" x14ac:dyDescent="0.2">
      <c r="A8" s="215" t="e">
        <f>MKP_Einmal_csv!A8</f>
        <v>#VALUE!</v>
      </c>
      <c r="B8" s="216" t="e">
        <f>MKP_Einmal_csv!B8</f>
        <v>#VALUE!</v>
      </c>
      <c r="C8" s="216" t="e">
        <f>MKP_Einmal_csv!C8</f>
        <v>#VALUE!</v>
      </c>
      <c r="D8" s="211" t="e">
        <f>MKP_Einmal_csv!D8</f>
        <v>#VALUE!</v>
      </c>
      <c r="E8" s="211" t="e">
        <f>MKP_Einmal_csv!E8</f>
        <v>#VALUE!</v>
      </c>
      <c r="F8" s="216" t="e">
        <f>MKP_Einmal_csv!F8</f>
        <v>#VALUE!</v>
      </c>
      <c r="G8" s="216" t="e">
        <f>MKP_Einmal_csv!G8</f>
        <v>#VALUE!</v>
      </c>
      <c r="H8" s="213" t="e">
        <f>MKP_Einmal_csv!H8</f>
        <v>#VALUE!</v>
      </c>
      <c r="I8" s="213" t="e">
        <f>MKP_Einmal_csv!I8</f>
        <v>#VALUE!</v>
      </c>
      <c r="J8" s="216" t="e">
        <f>MKP_Einmal_csv!J8</f>
        <v>#VALUE!</v>
      </c>
      <c r="K8" s="216" t="e">
        <f>MKP_Einmal_csv!K8</f>
        <v>#VALUE!</v>
      </c>
      <c r="L8" s="212"/>
      <c r="M8" s="141"/>
    </row>
    <row r="9" spans="1:13" x14ac:dyDescent="0.2">
      <c r="A9" s="215" t="e">
        <f>MKP_Einmal_csv!A9</f>
        <v>#VALUE!</v>
      </c>
      <c r="B9" s="216" t="e">
        <f>MKP_Einmal_csv!B9</f>
        <v>#VALUE!</v>
      </c>
      <c r="C9" s="216" t="e">
        <f>MKP_Einmal_csv!C9</f>
        <v>#VALUE!</v>
      </c>
      <c r="D9" s="211" t="e">
        <f>MKP_Einmal_csv!D9</f>
        <v>#VALUE!</v>
      </c>
      <c r="E9" s="211" t="e">
        <f>MKP_Einmal_csv!E9</f>
        <v>#VALUE!</v>
      </c>
      <c r="F9" s="216" t="e">
        <f>MKP_Einmal_csv!F9</f>
        <v>#VALUE!</v>
      </c>
      <c r="G9" s="216" t="e">
        <f>MKP_Einmal_csv!G9</f>
        <v>#VALUE!</v>
      </c>
      <c r="H9" s="213" t="e">
        <f>MKP_Einmal_csv!H9</f>
        <v>#VALUE!</v>
      </c>
      <c r="I9" s="213" t="e">
        <f>MKP_Einmal_csv!I9</f>
        <v>#VALUE!</v>
      </c>
      <c r="J9" s="216" t="e">
        <f>MKP_Einmal_csv!J9</f>
        <v>#VALUE!</v>
      </c>
      <c r="K9" s="216" t="e">
        <f>MKP_Einmal_csv!K9</f>
        <v>#VALUE!</v>
      </c>
      <c r="L9" s="212"/>
      <c r="M9" s="141"/>
    </row>
    <row r="10" spans="1:13" x14ac:dyDescent="0.2">
      <c r="A10" s="215" t="e">
        <f>MKP_Einmal_csv!A10</f>
        <v>#VALUE!</v>
      </c>
      <c r="B10" s="216" t="e">
        <f>MKP_Einmal_csv!B10</f>
        <v>#VALUE!</v>
      </c>
      <c r="C10" s="216" t="e">
        <f>MKP_Einmal_csv!C10</f>
        <v>#VALUE!</v>
      </c>
      <c r="D10" s="211" t="e">
        <f>MKP_Einmal_csv!D10</f>
        <v>#VALUE!</v>
      </c>
      <c r="E10" s="211" t="e">
        <f>MKP_Einmal_csv!E10</f>
        <v>#VALUE!</v>
      </c>
      <c r="F10" s="216" t="e">
        <f>MKP_Einmal_csv!F10</f>
        <v>#VALUE!</v>
      </c>
      <c r="G10" s="216" t="e">
        <f>MKP_Einmal_csv!G10</f>
        <v>#VALUE!</v>
      </c>
      <c r="H10" s="213" t="e">
        <f>MKP_Einmal_csv!H10</f>
        <v>#VALUE!</v>
      </c>
      <c r="I10" s="213" t="e">
        <f>MKP_Einmal_csv!I10</f>
        <v>#VALUE!</v>
      </c>
      <c r="J10" s="216" t="e">
        <f>MKP_Einmal_csv!J10</f>
        <v>#VALUE!</v>
      </c>
      <c r="K10" s="216" t="e">
        <f>MKP_Einmal_csv!K10</f>
        <v>#VALUE!</v>
      </c>
      <c r="L10" s="212"/>
      <c r="M10" s="141"/>
    </row>
    <row r="11" spans="1:13" x14ac:dyDescent="0.2">
      <c r="A11" s="215" t="e">
        <f>MKP_Einmal_csv!A11</f>
        <v>#VALUE!</v>
      </c>
      <c r="B11" s="216" t="e">
        <f>MKP_Einmal_csv!B11</f>
        <v>#VALUE!</v>
      </c>
      <c r="C11" s="216" t="e">
        <f>MKP_Einmal_csv!C11</f>
        <v>#VALUE!</v>
      </c>
      <c r="D11" s="211" t="e">
        <f>MKP_Einmal_csv!D11</f>
        <v>#VALUE!</v>
      </c>
      <c r="E11" s="211" t="e">
        <f>MKP_Einmal_csv!E11</f>
        <v>#VALUE!</v>
      </c>
      <c r="F11" s="216" t="e">
        <f>MKP_Einmal_csv!F11</f>
        <v>#VALUE!</v>
      </c>
      <c r="G11" s="216" t="e">
        <f>MKP_Einmal_csv!G11</f>
        <v>#VALUE!</v>
      </c>
      <c r="H11" s="213" t="e">
        <f>MKP_Einmal_csv!H11</f>
        <v>#VALUE!</v>
      </c>
      <c r="I11" s="213" t="e">
        <f>MKP_Einmal_csv!I11</f>
        <v>#VALUE!</v>
      </c>
      <c r="J11" s="216" t="e">
        <f>MKP_Einmal_csv!J11</f>
        <v>#VALUE!</v>
      </c>
      <c r="K11" s="216" t="e">
        <f>MKP_Einmal_csv!K11</f>
        <v>#VALUE!</v>
      </c>
      <c r="L11" s="212"/>
      <c r="M11" s="141"/>
    </row>
    <row r="12" spans="1:13" x14ac:dyDescent="0.2">
      <c r="A12" s="215" t="e">
        <f>MKP_Einmal_csv!A12</f>
        <v>#VALUE!</v>
      </c>
      <c r="B12" s="216" t="e">
        <f>MKP_Einmal_csv!B12</f>
        <v>#VALUE!</v>
      </c>
      <c r="C12" s="216" t="e">
        <f>MKP_Einmal_csv!C12</f>
        <v>#VALUE!</v>
      </c>
      <c r="D12" s="211" t="e">
        <f>MKP_Einmal_csv!D12</f>
        <v>#VALUE!</v>
      </c>
      <c r="E12" s="211" t="e">
        <f>MKP_Einmal_csv!E12</f>
        <v>#VALUE!</v>
      </c>
      <c r="F12" s="216" t="e">
        <f>MKP_Einmal_csv!F12</f>
        <v>#VALUE!</v>
      </c>
      <c r="G12" s="216" t="e">
        <f>MKP_Einmal_csv!G12</f>
        <v>#VALUE!</v>
      </c>
      <c r="H12" s="213" t="e">
        <f>MKP_Einmal_csv!H12</f>
        <v>#VALUE!</v>
      </c>
      <c r="I12" s="213" t="e">
        <f>MKP_Einmal_csv!I12</f>
        <v>#VALUE!</v>
      </c>
      <c r="J12" s="216" t="e">
        <f>MKP_Einmal_csv!J12</f>
        <v>#VALUE!</v>
      </c>
      <c r="K12" s="216" t="e">
        <f>MKP_Einmal_csv!K12</f>
        <v>#VALUE!</v>
      </c>
      <c r="L12" s="212"/>
      <c r="M12" s="141"/>
    </row>
    <row r="13" spans="1:13" x14ac:dyDescent="0.2">
      <c r="A13" s="215" t="e">
        <f>MKP_Einmal_csv!A13</f>
        <v>#VALUE!</v>
      </c>
      <c r="B13" s="216" t="e">
        <f>MKP_Einmal_csv!B13</f>
        <v>#VALUE!</v>
      </c>
      <c r="C13" s="216" t="e">
        <f>MKP_Einmal_csv!C13</f>
        <v>#VALUE!</v>
      </c>
      <c r="D13" s="211" t="e">
        <f>MKP_Einmal_csv!D13</f>
        <v>#VALUE!</v>
      </c>
      <c r="E13" s="211" t="e">
        <f>MKP_Einmal_csv!E13</f>
        <v>#VALUE!</v>
      </c>
      <c r="F13" s="216" t="e">
        <f>MKP_Einmal_csv!F13</f>
        <v>#VALUE!</v>
      </c>
      <c r="G13" s="216" t="e">
        <f>MKP_Einmal_csv!G13</f>
        <v>#VALUE!</v>
      </c>
      <c r="H13" s="213" t="e">
        <f>MKP_Einmal_csv!H13</f>
        <v>#VALUE!</v>
      </c>
      <c r="I13" s="213" t="e">
        <f>MKP_Einmal_csv!I13</f>
        <v>#VALUE!</v>
      </c>
      <c r="J13" s="216" t="e">
        <f>MKP_Einmal_csv!J13</f>
        <v>#VALUE!</v>
      </c>
      <c r="K13" s="216" t="e">
        <f>MKP_Einmal_csv!K13</f>
        <v>#VALUE!</v>
      </c>
      <c r="L13" s="212"/>
      <c r="M13" s="141"/>
    </row>
    <row r="14" spans="1:13" x14ac:dyDescent="0.2">
      <c r="A14" s="215" t="e">
        <f>MKP_Einmal_csv!A14</f>
        <v>#VALUE!</v>
      </c>
      <c r="B14" s="216" t="e">
        <f>MKP_Einmal_csv!B14</f>
        <v>#VALUE!</v>
      </c>
      <c r="C14" s="216" t="e">
        <f>MKP_Einmal_csv!C14</f>
        <v>#VALUE!</v>
      </c>
      <c r="D14" s="211" t="e">
        <f>MKP_Einmal_csv!D14</f>
        <v>#VALUE!</v>
      </c>
      <c r="E14" s="211" t="e">
        <f>MKP_Einmal_csv!E14</f>
        <v>#VALUE!</v>
      </c>
      <c r="F14" s="216" t="e">
        <f>MKP_Einmal_csv!F14</f>
        <v>#VALUE!</v>
      </c>
      <c r="G14" s="216" t="e">
        <f>MKP_Einmal_csv!G14</f>
        <v>#VALUE!</v>
      </c>
      <c r="H14" s="213" t="e">
        <f>MKP_Einmal_csv!H14</f>
        <v>#VALUE!</v>
      </c>
      <c r="I14" s="213" t="e">
        <f>MKP_Einmal_csv!I14</f>
        <v>#VALUE!</v>
      </c>
      <c r="J14" s="216" t="e">
        <f>MKP_Einmal_csv!J14</f>
        <v>#VALUE!</v>
      </c>
      <c r="K14" s="216" t="e">
        <f>MKP_Einmal_csv!K14</f>
        <v>#VALUE!</v>
      </c>
      <c r="L14" s="212"/>
      <c r="M14" s="141"/>
    </row>
    <row r="15" spans="1:13" x14ac:dyDescent="0.2">
      <c r="A15" s="215" t="e">
        <f>MKP_Einmal_csv!A15</f>
        <v>#VALUE!</v>
      </c>
      <c r="B15" s="216" t="e">
        <f>MKP_Einmal_csv!B15</f>
        <v>#VALUE!</v>
      </c>
      <c r="C15" s="216" t="e">
        <f>MKP_Einmal_csv!C15</f>
        <v>#VALUE!</v>
      </c>
      <c r="D15" s="211" t="e">
        <f>MKP_Einmal_csv!D15</f>
        <v>#VALUE!</v>
      </c>
      <c r="E15" s="211" t="e">
        <f>MKP_Einmal_csv!E15</f>
        <v>#VALUE!</v>
      </c>
      <c r="F15" s="216" t="e">
        <f>MKP_Einmal_csv!F15</f>
        <v>#VALUE!</v>
      </c>
      <c r="G15" s="216" t="e">
        <f>MKP_Einmal_csv!G15</f>
        <v>#VALUE!</v>
      </c>
      <c r="H15" s="213" t="e">
        <f>MKP_Einmal_csv!H15</f>
        <v>#VALUE!</v>
      </c>
      <c r="I15" s="213" t="e">
        <f>MKP_Einmal_csv!I15</f>
        <v>#VALUE!</v>
      </c>
      <c r="J15" s="216" t="e">
        <f>MKP_Einmal_csv!J15</f>
        <v>#VALUE!</v>
      </c>
      <c r="K15" s="216" t="e">
        <f>MKP_Einmal_csv!K15</f>
        <v>#VALUE!</v>
      </c>
      <c r="L15" s="212"/>
      <c r="M15" s="141"/>
    </row>
    <row r="16" spans="1:13" x14ac:dyDescent="0.2">
      <c r="A16" s="215" t="e">
        <f>MKP_Einmal_csv!A16</f>
        <v>#VALUE!</v>
      </c>
      <c r="B16" s="216" t="e">
        <f>MKP_Einmal_csv!B16</f>
        <v>#VALUE!</v>
      </c>
      <c r="C16" s="216" t="e">
        <f>MKP_Einmal_csv!C16</f>
        <v>#VALUE!</v>
      </c>
      <c r="D16" s="211" t="e">
        <f>MKP_Einmal_csv!D16</f>
        <v>#VALUE!</v>
      </c>
      <c r="E16" s="211" t="e">
        <f>MKP_Einmal_csv!E16</f>
        <v>#VALUE!</v>
      </c>
      <c r="F16" s="216" t="e">
        <f>MKP_Einmal_csv!F16</f>
        <v>#VALUE!</v>
      </c>
      <c r="G16" s="216" t="e">
        <f>MKP_Einmal_csv!G16</f>
        <v>#VALUE!</v>
      </c>
      <c r="H16" s="213" t="e">
        <f>MKP_Einmal_csv!H16</f>
        <v>#VALUE!</v>
      </c>
      <c r="I16" s="213" t="e">
        <f>MKP_Einmal_csv!I16</f>
        <v>#VALUE!</v>
      </c>
      <c r="J16" s="216" t="e">
        <f>MKP_Einmal_csv!J16</f>
        <v>#VALUE!</v>
      </c>
      <c r="K16" s="216" t="e">
        <f>MKP_Einmal_csv!K16</f>
        <v>#VALUE!</v>
      </c>
      <c r="L16" s="212"/>
      <c r="M16" s="141"/>
    </row>
    <row r="17" spans="1:13" x14ac:dyDescent="0.2">
      <c r="A17" s="215" t="e">
        <f>MKP_Einmal_csv!A17</f>
        <v>#VALUE!</v>
      </c>
      <c r="B17" s="216" t="e">
        <f>MKP_Einmal_csv!B17</f>
        <v>#VALUE!</v>
      </c>
      <c r="C17" s="216" t="e">
        <f>MKP_Einmal_csv!C17</f>
        <v>#VALUE!</v>
      </c>
      <c r="D17" s="211" t="e">
        <f>MKP_Einmal_csv!D17</f>
        <v>#VALUE!</v>
      </c>
      <c r="E17" s="211" t="e">
        <f>MKP_Einmal_csv!E17</f>
        <v>#VALUE!</v>
      </c>
      <c r="F17" s="216" t="e">
        <f>MKP_Einmal_csv!F17</f>
        <v>#VALUE!</v>
      </c>
      <c r="G17" s="216" t="e">
        <f>MKP_Einmal_csv!G17</f>
        <v>#VALUE!</v>
      </c>
      <c r="H17" s="213" t="e">
        <f>MKP_Einmal_csv!H17</f>
        <v>#VALUE!</v>
      </c>
      <c r="I17" s="213" t="e">
        <f>MKP_Einmal_csv!I17</f>
        <v>#VALUE!</v>
      </c>
      <c r="J17" s="216" t="e">
        <f>MKP_Einmal_csv!J17</f>
        <v>#VALUE!</v>
      </c>
      <c r="K17" s="216" t="e">
        <f>MKP_Einmal_csv!K17</f>
        <v>#VALUE!</v>
      </c>
      <c r="L17" s="212"/>
      <c r="M17" s="141"/>
    </row>
    <row r="18" spans="1:13" x14ac:dyDescent="0.2">
      <c r="A18" s="215" t="e">
        <f>MKP_Einmal_csv!A18</f>
        <v>#VALUE!</v>
      </c>
      <c r="B18" s="216" t="e">
        <f>MKP_Einmal_csv!B18</f>
        <v>#VALUE!</v>
      </c>
      <c r="C18" s="216" t="e">
        <f>MKP_Einmal_csv!C18</f>
        <v>#VALUE!</v>
      </c>
      <c r="D18" s="211" t="e">
        <f>MKP_Einmal_csv!D18</f>
        <v>#VALUE!</v>
      </c>
      <c r="E18" s="211" t="e">
        <f>MKP_Einmal_csv!E18</f>
        <v>#VALUE!</v>
      </c>
      <c r="F18" s="216" t="e">
        <f>MKP_Einmal_csv!F18</f>
        <v>#VALUE!</v>
      </c>
      <c r="G18" s="216" t="e">
        <f>MKP_Einmal_csv!G18</f>
        <v>#VALUE!</v>
      </c>
      <c r="H18" s="213" t="e">
        <f>MKP_Einmal_csv!H18</f>
        <v>#VALUE!</v>
      </c>
      <c r="I18" s="213" t="e">
        <f>MKP_Einmal_csv!I18</f>
        <v>#VALUE!</v>
      </c>
      <c r="J18" s="216" t="e">
        <f>MKP_Einmal_csv!J18</f>
        <v>#VALUE!</v>
      </c>
      <c r="K18" s="216" t="e">
        <f>MKP_Einmal_csv!K18</f>
        <v>#VALUE!</v>
      </c>
      <c r="L18" s="212"/>
      <c r="M18" s="141"/>
    </row>
    <row r="19" spans="1:13" x14ac:dyDescent="0.2">
      <c r="A19" s="215" t="e">
        <f>MKP_Einmal_csv!A19</f>
        <v>#VALUE!</v>
      </c>
      <c r="B19" s="216" t="e">
        <f>MKP_Einmal_csv!B19</f>
        <v>#VALUE!</v>
      </c>
      <c r="C19" s="216" t="e">
        <f>MKP_Einmal_csv!C19</f>
        <v>#VALUE!</v>
      </c>
      <c r="D19" s="211" t="e">
        <f>MKP_Einmal_csv!D19</f>
        <v>#VALUE!</v>
      </c>
      <c r="E19" s="211" t="e">
        <f>MKP_Einmal_csv!E19</f>
        <v>#VALUE!</v>
      </c>
      <c r="F19" s="216" t="e">
        <f>MKP_Einmal_csv!F19</f>
        <v>#VALUE!</v>
      </c>
      <c r="G19" s="216" t="e">
        <f>MKP_Einmal_csv!G19</f>
        <v>#VALUE!</v>
      </c>
      <c r="H19" s="213" t="e">
        <f>MKP_Einmal_csv!H19</f>
        <v>#VALUE!</v>
      </c>
      <c r="I19" s="213" t="e">
        <f>MKP_Einmal_csv!I19</f>
        <v>#VALUE!</v>
      </c>
      <c r="J19" s="216" t="e">
        <f>MKP_Einmal_csv!J19</f>
        <v>#VALUE!</v>
      </c>
      <c r="K19" s="216" t="e">
        <f>MKP_Einmal_csv!K19</f>
        <v>#VALUE!</v>
      </c>
      <c r="L19" s="212"/>
      <c r="M19" s="141"/>
    </row>
    <row r="20" spans="1:13" x14ac:dyDescent="0.2">
      <c r="A20" s="215" t="e">
        <f>MKP_Einmal_csv!A20</f>
        <v>#VALUE!</v>
      </c>
      <c r="B20" s="216" t="e">
        <f>MKP_Einmal_csv!B20</f>
        <v>#VALUE!</v>
      </c>
      <c r="C20" s="216" t="e">
        <f>MKP_Einmal_csv!C20</f>
        <v>#VALUE!</v>
      </c>
      <c r="D20" s="211" t="e">
        <f>MKP_Einmal_csv!D20</f>
        <v>#VALUE!</v>
      </c>
      <c r="E20" s="211" t="e">
        <f>MKP_Einmal_csv!E20</f>
        <v>#VALUE!</v>
      </c>
      <c r="F20" s="216" t="e">
        <f>MKP_Einmal_csv!F20</f>
        <v>#VALUE!</v>
      </c>
      <c r="G20" s="216" t="e">
        <f>MKP_Einmal_csv!G20</f>
        <v>#VALUE!</v>
      </c>
      <c r="H20" s="213" t="e">
        <f>MKP_Einmal_csv!H20</f>
        <v>#VALUE!</v>
      </c>
      <c r="I20" s="213" t="e">
        <f>MKP_Einmal_csv!I20</f>
        <v>#VALUE!</v>
      </c>
      <c r="J20" s="216" t="e">
        <f>MKP_Einmal_csv!J20</f>
        <v>#VALUE!</v>
      </c>
      <c r="K20" s="216" t="e">
        <f>MKP_Einmal_csv!K20</f>
        <v>#VALUE!</v>
      </c>
      <c r="L20" s="212"/>
      <c r="M20" s="141"/>
    </row>
    <row r="21" spans="1:13" x14ac:dyDescent="0.2">
      <c r="A21" s="215" t="e">
        <f>MKP_Einmal_csv!A21</f>
        <v>#VALUE!</v>
      </c>
      <c r="B21" s="216" t="e">
        <f>MKP_Einmal_csv!B21</f>
        <v>#VALUE!</v>
      </c>
      <c r="C21" s="216" t="e">
        <f>MKP_Einmal_csv!C21</f>
        <v>#VALUE!</v>
      </c>
      <c r="D21" s="211" t="e">
        <f>MKP_Einmal_csv!D21</f>
        <v>#VALUE!</v>
      </c>
      <c r="E21" s="211" t="e">
        <f>MKP_Einmal_csv!E21</f>
        <v>#VALUE!</v>
      </c>
      <c r="F21" s="216" t="e">
        <f>MKP_Einmal_csv!F21</f>
        <v>#VALUE!</v>
      </c>
      <c r="G21" s="216" t="e">
        <f>MKP_Einmal_csv!G21</f>
        <v>#VALUE!</v>
      </c>
      <c r="H21" s="213" t="e">
        <f>MKP_Einmal_csv!H21</f>
        <v>#VALUE!</v>
      </c>
      <c r="I21" s="213" t="e">
        <f>MKP_Einmal_csv!I21</f>
        <v>#VALUE!</v>
      </c>
      <c r="J21" s="216" t="e">
        <f>MKP_Einmal_csv!J21</f>
        <v>#VALUE!</v>
      </c>
      <c r="K21" s="216" t="e">
        <f>MKP_Einmal_csv!K21</f>
        <v>#VALUE!</v>
      </c>
      <c r="L21" s="212"/>
      <c r="M21" s="141"/>
    </row>
    <row r="22" spans="1:13" x14ac:dyDescent="0.2">
      <c r="A22" s="215" t="e">
        <f>MKP_Einmal_csv!A22</f>
        <v>#VALUE!</v>
      </c>
      <c r="B22" s="216" t="e">
        <f>MKP_Einmal_csv!B22</f>
        <v>#VALUE!</v>
      </c>
      <c r="C22" s="216" t="e">
        <f>MKP_Einmal_csv!C22</f>
        <v>#VALUE!</v>
      </c>
      <c r="D22" s="211" t="e">
        <f>MKP_Einmal_csv!D22</f>
        <v>#VALUE!</v>
      </c>
      <c r="E22" s="211" t="e">
        <f>MKP_Einmal_csv!E22</f>
        <v>#VALUE!</v>
      </c>
      <c r="F22" s="216" t="e">
        <f>MKP_Einmal_csv!F22</f>
        <v>#VALUE!</v>
      </c>
      <c r="G22" s="216" t="e">
        <f>MKP_Einmal_csv!G22</f>
        <v>#VALUE!</v>
      </c>
      <c r="H22" s="213" t="e">
        <f>MKP_Einmal_csv!H22</f>
        <v>#VALUE!</v>
      </c>
      <c r="I22" s="213" t="e">
        <f>MKP_Einmal_csv!I22</f>
        <v>#VALUE!</v>
      </c>
      <c r="J22" s="216" t="e">
        <f>MKP_Einmal_csv!J22</f>
        <v>#VALUE!</v>
      </c>
      <c r="K22" s="216" t="e">
        <f>MKP_Einmal_csv!K22</f>
        <v>#VALUE!</v>
      </c>
      <c r="L22" s="212"/>
      <c r="M22" s="141"/>
    </row>
    <row r="23" spans="1:13" x14ac:dyDescent="0.2">
      <c r="A23" s="215" t="e">
        <f>MKP_Einmal_csv!A23</f>
        <v>#VALUE!</v>
      </c>
      <c r="B23" s="216" t="e">
        <f>MKP_Einmal_csv!B23</f>
        <v>#VALUE!</v>
      </c>
      <c r="C23" s="216" t="e">
        <f>MKP_Einmal_csv!C23</f>
        <v>#VALUE!</v>
      </c>
      <c r="D23" s="211" t="e">
        <f>MKP_Einmal_csv!D23</f>
        <v>#VALUE!</v>
      </c>
      <c r="E23" s="211" t="e">
        <f>MKP_Einmal_csv!E23</f>
        <v>#VALUE!</v>
      </c>
      <c r="F23" s="216" t="e">
        <f>MKP_Einmal_csv!F23</f>
        <v>#VALUE!</v>
      </c>
      <c r="G23" s="216" t="e">
        <f>MKP_Einmal_csv!G23</f>
        <v>#VALUE!</v>
      </c>
      <c r="H23" s="213" t="e">
        <f>MKP_Einmal_csv!H23</f>
        <v>#VALUE!</v>
      </c>
      <c r="I23" s="213" t="e">
        <f>MKP_Einmal_csv!I23</f>
        <v>#VALUE!</v>
      </c>
      <c r="J23" s="216" t="e">
        <f>MKP_Einmal_csv!J23</f>
        <v>#VALUE!</v>
      </c>
      <c r="K23" s="216" t="e">
        <f>MKP_Einmal_csv!K23</f>
        <v>#VALUE!</v>
      </c>
      <c r="L23" s="212"/>
      <c r="M23" s="141"/>
    </row>
    <row r="24" spans="1:13" x14ac:dyDescent="0.2">
      <c r="A24" s="215" t="e">
        <f>MKP_Einmal_csv!A24</f>
        <v>#VALUE!</v>
      </c>
      <c r="B24" s="216" t="e">
        <f>MKP_Einmal_csv!B24</f>
        <v>#VALUE!</v>
      </c>
      <c r="C24" s="216" t="e">
        <f>MKP_Einmal_csv!C24</f>
        <v>#VALUE!</v>
      </c>
      <c r="D24" s="211" t="e">
        <f>MKP_Einmal_csv!D24</f>
        <v>#VALUE!</v>
      </c>
      <c r="E24" s="211" t="e">
        <f>MKP_Einmal_csv!E24</f>
        <v>#VALUE!</v>
      </c>
      <c r="F24" s="216" t="e">
        <f>MKP_Einmal_csv!F24</f>
        <v>#VALUE!</v>
      </c>
      <c r="G24" s="216" t="e">
        <f>MKP_Einmal_csv!G24</f>
        <v>#VALUE!</v>
      </c>
      <c r="H24" s="213" t="e">
        <f>MKP_Einmal_csv!H24</f>
        <v>#VALUE!</v>
      </c>
      <c r="I24" s="213" t="e">
        <f>MKP_Einmal_csv!I24</f>
        <v>#VALUE!</v>
      </c>
      <c r="J24" s="216" t="e">
        <f>MKP_Einmal_csv!J24</f>
        <v>#VALUE!</v>
      </c>
      <c r="K24" s="216" t="e">
        <f>MKP_Einmal_csv!K24</f>
        <v>#VALUE!</v>
      </c>
      <c r="L24" s="212"/>
      <c r="M24" s="141"/>
    </row>
    <row r="25" spans="1:13" x14ac:dyDescent="0.2">
      <c r="A25" s="215" t="e">
        <f>MKP_Einmal_csv!A25</f>
        <v>#VALUE!</v>
      </c>
      <c r="B25" s="216" t="e">
        <f>MKP_Einmal_csv!B25</f>
        <v>#VALUE!</v>
      </c>
      <c r="C25" s="216" t="e">
        <f>MKP_Einmal_csv!C25</f>
        <v>#VALUE!</v>
      </c>
      <c r="D25" s="211" t="e">
        <f>MKP_Einmal_csv!D25</f>
        <v>#VALUE!</v>
      </c>
      <c r="E25" s="211" t="e">
        <f>MKP_Einmal_csv!E25</f>
        <v>#VALUE!</v>
      </c>
      <c r="F25" s="216" t="e">
        <f>MKP_Einmal_csv!F25</f>
        <v>#VALUE!</v>
      </c>
      <c r="G25" s="216" t="e">
        <f>MKP_Einmal_csv!G25</f>
        <v>#VALUE!</v>
      </c>
      <c r="H25" s="213" t="e">
        <f>MKP_Einmal_csv!H25</f>
        <v>#VALUE!</v>
      </c>
      <c r="I25" s="213" t="e">
        <f>MKP_Einmal_csv!I25</f>
        <v>#VALUE!</v>
      </c>
      <c r="J25" s="216" t="e">
        <f>MKP_Einmal_csv!J25</f>
        <v>#VALUE!</v>
      </c>
      <c r="K25" s="216" t="e">
        <f>MKP_Einmal_csv!K25</f>
        <v>#VALUE!</v>
      </c>
      <c r="L25" s="212"/>
      <c r="M25" s="141"/>
    </row>
    <row r="26" spans="1:13" x14ac:dyDescent="0.2">
      <c r="A26" s="215" t="e">
        <f>MKP_Einmal_csv!A26</f>
        <v>#VALUE!</v>
      </c>
      <c r="B26" s="216" t="e">
        <f>MKP_Einmal_csv!B26</f>
        <v>#VALUE!</v>
      </c>
      <c r="C26" s="216" t="e">
        <f>MKP_Einmal_csv!C26</f>
        <v>#VALUE!</v>
      </c>
      <c r="D26" s="211" t="e">
        <f>MKP_Einmal_csv!D26</f>
        <v>#VALUE!</v>
      </c>
      <c r="E26" s="211" t="e">
        <f>MKP_Einmal_csv!E26</f>
        <v>#VALUE!</v>
      </c>
      <c r="F26" s="216" t="e">
        <f>MKP_Einmal_csv!F26</f>
        <v>#VALUE!</v>
      </c>
      <c r="G26" s="216" t="e">
        <f>MKP_Einmal_csv!G26</f>
        <v>#VALUE!</v>
      </c>
      <c r="H26" s="213" t="e">
        <f>MKP_Einmal_csv!H26</f>
        <v>#VALUE!</v>
      </c>
      <c r="I26" s="213" t="e">
        <f>MKP_Einmal_csv!I26</f>
        <v>#VALUE!</v>
      </c>
      <c r="J26" s="216" t="e">
        <f>MKP_Einmal_csv!J26</f>
        <v>#VALUE!</v>
      </c>
      <c r="K26" s="216" t="e">
        <f>MKP_Einmal_csv!K26</f>
        <v>#VALUE!</v>
      </c>
      <c r="L26" s="212"/>
      <c r="M26" s="141"/>
    </row>
    <row r="27" spans="1:13" x14ac:dyDescent="0.2">
      <c r="A27" s="215" t="e">
        <f>MKP_Einmal_csv!A27</f>
        <v>#VALUE!</v>
      </c>
      <c r="B27" s="216" t="e">
        <f>MKP_Einmal_csv!B27</f>
        <v>#VALUE!</v>
      </c>
      <c r="C27" s="216" t="e">
        <f>MKP_Einmal_csv!C27</f>
        <v>#VALUE!</v>
      </c>
      <c r="D27" s="211" t="e">
        <f>MKP_Einmal_csv!D27</f>
        <v>#VALUE!</v>
      </c>
      <c r="E27" s="211" t="e">
        <f>MKP_Einmal_csv!E27</f>
        <v>#VALUE!</v>
      </c>
      <c r="F27" s="216" t="e">
        <f>MKP_Einmal_csv!F27</f>
        <v>#VALUE!</v>
      </c>
      <c r="G27" s="216" t="e">
        <f>MKP_Einmal_csv!G27</f>
        <v>#VALUE!</v>
      </c>
      <c r="H27" s="213" t="e">
        <f>MKP_Einmal_csv!H27</f>
        <v>#VALUE!</v>
      </c>
      <c r="I27" s="213" t="e">
        <f>MKP_Einmal_csv!I27</f>
        <v>#VALUE!</v>
      </c>
      <c r="J27" s="216" t="e">
        <f>MKP_Einmal_csv!J27</f>
        <v>#VALUE!</v>
      </c>
      <c r="K27" s="216" t="e">
        <f>MKP_Einmal_csv!K27</f>
        <v>#VALUE!</v>
      </c>
      <c r="L27" s="212"/>
      <c r="M27" s="141"/>
    </row>
    <row r="28" spans="1:13" x14ac:dyDescent="0.2">
      <c r="A28" s="215" t="e">
        <f>MKP_Einmal_csv!A28</f>
        <v>#VALUE!</v>
      </c>
      <c r="B28" s="216" t="e">
        <f>MKP_Einmal_csv!B28</f>
        <v>#VALUE!</v>
      </c>
      <c r="C28" s="216" t="e">
        <f>MKP_Einmal_csv!C28</f>
        <v>#VALUE!</v>
      </c>
      <c r="D28" s="211" t="e">
        <f>MKP_Einmal_csv!D28</f>
        <v>#VALUE!</v>
      </c>
      <c r="E28" s="211" t="e">
        <f>MKP_Einmal_csv!E28</f>
        <v>#VALUE!</v>
      </c>
      <c r="F28" s="216" t="e">
        <f>MKP_Einmal_csv!F28</f>
        <v>#VALUE!</v>
      </c>
      <c r="G28" s="216" t="e">
        <f>MKP_Einmal_csv!G28</f>
        <v>#VALUE!</v>
      </c>
      <c r="H28" s="213" t="e">
        <f>MKP_Einmal_csv!H28</f>
        <v>#VALUE!</v>
      </c>
      <c r="I28" s="213" t="e">
        <f>MKP_Einmal_csv!I28</f>
        <v>#VALUE!</v>
      </c>
      <c r="J28" s="216" t="e">
        <f>MKP_Einmal_csv!J28</f>
        <v>#VALUE!</v>
      </c>
      <c r="K28" s="216" t="e">
        <f>MKP_Einmal_csv!K28</f>
        <v>#VALUE!</v>
      </c>
      <c r="L28" s="212"/>
      <c r="M28" s="141"/>
    </row>
    <row r="29" spans="1:13" x14ac:dyDescent="0.2">
      <c r="A29" s="215" t="e">
        <f>MKP_Einmal_csv!A29</f>
        <v>#VALUE!</v>
      </c>
      <c r="B29" s="216" t="e">
        <f>MKP_Einmal_csv!B29</f>
        <v>#VALUE!</v>
      </c>
      <c r="C29" s="216" t="e">
        <f>MKP_Einmal_csv!C29</f>
        <v>#VALUE!</v>
      </c>
      <c r="D29" s="211" t="e">
        <f>MKP_Einmal_csv!D29</f>
        <v>#VALUE!</v>
      </c>
      <c r="E29" s="211" t="e">
        <f>MKP_Einmal_csv!E29</f>
        <v>#VALUE!</v>
      </c>
      <c r="F29" s="216" t="e">
        <f>MKP_Einmal_csv!F29</f>
        <v>#VALUE!</v>
      </c>
      <c r="G29" s="216" t="e">
        <f>MKP_Einmal_csv!G29</f>
        <v>#VALUE!</v>
      </c>
      <c r="H29" s="213" t="e">
        <f>MKP_Einmal_csv!H29</f>
        <v>#VALUE!</v>
      </c>
      <c r="I29" s="213" t="e">
        <f>MKP_Einmal_csv!I29</f>
        <v>#VALUE!</v>
      </c>
      <c r="J29" s="216" t="e">
        <f>MKP_Einmal_csv!J29</f>
        <v>#VALUE!</v>
      </c>
      <c r="K29" s="216" t="e">
        <f>MKP_Einmal_csv!K29</f>
        <v>#VALUE!</v>
      </c>
      <c r="L29" s="212"/>
      <c r="M29" s="141"/>
    </row>
    <row r="30" spans="1:13" x14ac:dyDescent="0.2">
      <c r="A30" s="215" t="e">
        <f>MKP_Einmal_csv!A30</f>
        <v>#VALUE!</v>
      </c>
      <c r="B30" s="216" t="e">
        <f>MKP_Einmal_csv!B30</f>
        <v>#VALUE!</v>
      </c>
      <c r="C30" s="216" t="e">
        <f>MKP_Einmal_csv!C30</f>
        <v>#VALUE!</v>
      </c>
      <c r="D30" s="211" t="e">
        <f>MKP_Einmal_csv!D30</f>
        <v>#VALUE!</v>
      </c>
      <c r="E30" s="211" t="e">
        <f>MKP_Einmal_csv!E30</f>
        <v>#VALUE!</v>
      </c>
      <c r="F30" s="216" t="e">
        <f>MKP_Einmal_csv!F30</f>
        <v>#VALUE!</v>
      </c>
      <c r="G30" s="216" t="e">
        <f>MKP_Einmal_csv!G30</f>
        <v>#VALUE!</v>
      </c>
      <c r="H30" s="213" t="e">
        <f>MKP_Einmal_csv!H30</f>
        <v>#VALUE!</v>
      </c>
      <c r="I30" s="213" t="e">
        <f>MKP_Einmal_csv!I30</f>
        <v>#VALUE!</v>
      </c>
      <c r="J30" s="216" t="e">
        <f>MKP_Einmal_csv!J30</f>
        <v>#VALUE!</v>
      </c>
      <c r="K30" s="216" t="e">
        <f>MKP_Einmal_csv!K30</f>
        <v>#VALUE!</v>
      </c>
      <c r="L30" s="212"/>
      <c r="M30" s="141"/>
    </row>
    <row r="31" spans="1:13" x14ac:dyDescent="0.2">
      <c r="A31" s="215" t="e">
        <f>MKP_Einmal_csv!A31</f>
        <v>#VALUE!</v>
      </c>
      <c r="B31" s="216" t="e">
        <f>MKP_Einmal_csv!B31</f>
        <v>#VALUE!</v>
      </c>
      <c r="C31" s="216" t="e">
        <f>MKP_Einmal_csv!C31</f>
        <v>#VALUE!</v>
      </c>
      <c r="D31" s="211" t="e">
        <f>MKP_Einmal_csv!D31</f>
        <v>#VALUE!</v>
      </c>
      <c r="E31" s="211" t="e">
        <f>MKP_Einmal_csv!E31</f>
        <v>#VALUE!</v>
      </c>
      <c r="F31" s="216" t="e">
        <f>MKP_Einmal_csv!F31</f>
        <v>#VALUE!</v>
      </c>
      <c r="G31" s="216" t="e">
        <f>MKP_Einmal_csv!G31</f>
        <v>#VALUE!</v>
      </c>
      <c r="H31" s="213" t="e">
        <f>MKP_Einmal_csv!H31</f>
        <v>#VALUE!</v>
      </c>
      <c r="I31" s="213" t="e">
        <f>MKP_Einmal_csv!I31</f>
        <v>#VALUE!</v>
      </c>
      <c r="J31" s="216" t="e">
        <f>MKP_Einmal_csv!J31</f>
        <v>#VALUE!</v>
      </c>
      <c r="K31" s="216" t="e">
        <f>MKP_Einmal_csv!K31</f>
        <v>#VALUE!</v>
      </c>
      <c r="L31" s="212"/>
      <c r="M31" s="141"/>
    </row>
    <row r="32" spans="1:13" x14ac:dyDescent="0.2">
      <c r="A32" s="215" t="e">
        <f>MKP_Einmal_csv!A32</f>
        <v>#VALUE!</v>
      </c>
      <c r="B32" s="216" t="e">
        <f>MKP_Einmal_csv!B32</f>
        <v>#VALUE!</v>
      </c>
      <c r="C32" s="216" t="e">
        <f>MKP_Einmal_csv!C32</f>
        <v>#VALUE!</v>
      </c>
      <c r="D32" s="211" t="e">
        <f>MKP_Einmal_csv!D32</f>
        <v>#VALUE!</v>
      </c>
      <c r="E32" s="211" t="e">
        <f>MKP_Einmal_csv!E32</f>
        <v>#VALUE!</v>
      </c>
      <c r="F32" s="216" t="e">
        <f>MKP_Einmal_csv!F32</f>
        <v>#VALUE!</v>
      </c>
      <c r="G32" s="216" t="e">
        <f>MKP_Einmal_csv!G32</f>
        <v>#VALUE!</v>
      </c>
      <c r="H32" s="213" t="e">
        <f>MKP_Einmal_csv!H32</f>
        <v>#VALUE!</v>
      </c>
      <c r="I32" s="213" t="e">
        <f>MKP_Einmal_csv!I32</f>
        <v>#VALUE!</v>
      </c>
      <c r="J32" s="216" t="e">
        <f>MKP_Einmal_csv!J32</f>
        <v>#VALUE!</v>
      </c>
      <c r="K32" s="216" t="e">
        <f>MKP_Einmal_csv!K32</f>
        <v>#VALUE!</v>
      </c>
      <c r="L32" s="212"/>
      <c r="M32" s="141"/>
    </row>
    <row r="33" spans="1:13" x14ac:dyDescent="0.2">
      <c r="A33" s="221" t="e">
        <f>MKP_Prozesse_csv!A2</f>
        <v>#VALUE!</v>
      </c>
      <c r="B33" s="220" t="e">
        <f>MKP_Prozesse_csv!B2</f>
        <v>#VALUE!</v>
      </c>
      <c r="C33" s="220" t="e">
        <f>MKP_Prozesse_csv!C2</f>
        <v>#VALUE!</v>
      </c>
      <c r="D33" s="219" t="e">
        <f>MKP_Prozesse_csv!D2</f>
        <v>#VALUE!</v>
      </c>
      <c r="E33" s="219" t="e">
        <f>MKP_Prozesse_csv!E2</f>
        <v>#VALUE!</v>
      </c>
      <c r="F33" s="220" t="e">
        <f>MKP_Prozesse_csv!F2</f>
        <v>#VALUE!</v>
      </c>
      <c r="G33" s="220" t="e">
        <f>MKP_Prozesse_csv!G2</f>
        <v>#VALUE!</v>
      </c>
      <c r="H33" s="218" t="e">
        <f>MKP_Prozesse_csv!H2</f>
        <v>#VALUE!</v>
      </c>
      <c r="I33" s="218" t="e">
        <f>MKP_Prozesse_csv!I2</f>
        <v>#VALUE!</v>
      </c>
      <c r="J33" s="220" t="e">
        <f>MKP_Prozesse_csv!J2</f>
        <v>#VALUE!</v>
      </c>
      <c r="K33" s="220" t="e">
        <f>MKP_Prozesse_csv!K2</f>
        <v>#VALUE!</v>
      </c>
      <c r="L33" s="217"/>
      <c r="M33" s="142"/>
    </row>
    <row r="34" spans="1:13" x14ac:dyDescent="0.2">
      <c r="A34" s="221" t="e">
        <f>MKP_Prozesse_csv!A3</f>
        <v>#VALUE!</v>
      </c>
      <c r="B34" s="220" t="e">
        <f>MKP_Prozesse_csv!B3</f>
        <v>#VALUE!</v>
      </c>
      <c r="C34" s="220" t="e">
        <f>MKP_Prozesse_csv!C3</f>
        <v>#VALUE!</v>
      </c>
      <c r="D34" s="219" t="e">
        <f>MKP_Prozesse_csv!D3</f>
        <v>#VALUE!</v>
      </c>
      <c r="E34" s="219" t="e">
        <f>MKP_Prozesse_csv!E3</f>
        <v>#VALUE!</v>
      </c>
      <c r="F34" s="220" t="e">
        <f>MKP_Prozesse_csv!F3</f>
        <v>#VALUE!</v>
      </c>
      <c r="G34" s="220" t="e">
        <f>MKP_Prozesse_csv!G3</f>
        <v>#VALUE!</v>
      </c>
      <c r="H34" s="218" t="e">
        <f>MKP_Prozesse_csv!H3</f>
        <v>#VALUE!</v>
      </c>
      <c r="I34" s="218" t="e">
        <f>MKP_Prozesse_csv!I3</f>
        <v>#VALUE!</v>
      </c>
      <c r="J34" s="220" t="e">
        <f>MKP_Prozesse_csv!J3</f>
        <v>#VALUE!</v>
      </c>
      <c r="K34" s="220" t="e">
        <f>MKP_Prozesse_csv!K3</f>
        <v>#VALUE!</v>
      </c>
      <c r="L34" s="217"/>
      <c r="M34" s="142"/>
    </row>
    <row r="35" spans="1:13" x14ac:dyDescent="0.2">
      <c r="A35" s="221" t="e">
        <f>MKP_Prozesse_csv!A4</f>
        <v>#VALUE!</v>
      </c>
      <c r="B35" s="220" t="e">
        <f>MKP_Prozesse_csv!B4</f>
        <v>#VALUE!</v>
      </c>
      <c r="C35" s="220" t="e">
        <f>MKP_Prozesse_csv!C4</f>
        <v>#VALUE!</v>
      </c>
      <c r="D35" s="219" t="e">
        <f>MKP_Prozesse_csv!D4</f>
        <v>#VALUE!</v>
      </c>
      <c r="E35" s="219" t="e">
        <f>MKP_Prozesse_csv!E4</f>
        <v>#VALUE!</v>
      </c>
      <c r="F35" s="220" t="e">
        <f>MKP_Prozesse_csv!F4</f>
        <v>#VALUE!</v>
      </c>
      <c r="G35" s="220" t="e">
        <f>MKP_Prozesse_csv!G4</f>
        <v>#VALUE!</v>
      </c>
      <c r="H35" s="218" t="e">
        <f>MKP_Prozesse_csv!H4</f>
        <v>#VALUE!</v>
      </c>
      <c r="I35" s="218" t="e">
        <f>MKP_Prozesse_csv!I4</f>
        <v>#VALUE!</v>
      </c>
      <c r="J35" s="220" t="e">
        <f>MKP_Prozesse_csv!J4</f>
        <v>#VALUE!</v>
      </c>
      <c r="K35" s="220" t="e">
        <f>MKP_Prozesse_csv!K4</f>
        <v>#VALUE!</v>
      </c>
      <c r="L35" s="217"/>
      <c r="M35" s="142"/>
    </row>
    <row r="36" spans="1:13" x14ac:dyDescent="0.2">
      <c r="A36" s="221" t="e">
        <f>MKP_Prozesse_csv!A5</f>
        <v>#VALUE!</v>
      </c>
      <c r="B36" s="220" t="e">
        <f>MKP_Prozesse_csv!B5</f>
        <v>#VALUE!</v>
      </c>
      <c r="C36" s="220" t="e">
        <f>MKP_Prozesse_csv!C5</f>
        <v>#VALUE!</v>
      </c>
      <c r="D36" s="219" t="e">
        <f>MKP_Prozesse_csv!D5</f>
        <v>#VALUE!</v>
      </c>
      <c r="E36" s="219" t="e">
        <f>MKP_Prozesse_csv!E5</f>
        <v>#VALUE!</v>
      </c>
      <c r="F36" s="220" t="e">
        <f>MKP_Prozesse_csv!F5</f>
        <v>#VALUE!</v>
      </c>
      <c r="G36" s="220" t="e">
        <f>MKP_Prozesse_csv!G5</f>
        <v>#VALUE!</v>
      </c>
      <c r="H36" s="218" t="e">
        <f>MKP_Prozesse_csv!H5</f>
        <v>#VALUE!</v>
      </c>
      <c r="I36" s="218" t="e">
        <f>MKP_Prozesse_csv!I5</f>
        <v>#VALUE!</v>
      </c>
      <c r="J36" s="220" t="e">
        <f>MKP_Prozesse_csv!J5</f>
        <v>#VALUE!</v>
      </c>
      <c r="K36" s="220" t="e">
        <f>MKP_Prozesse_csv!K5</f>
        <v>#VALUE!</v>
      </c>
      <c r="L36" s="217"/>
      <c r="M36" s="142"/>
    </row>
    <row r="37" spans="1:13" x14ac:dyDescent="0.2">
      <c r="A37" s="221" t="e">
        <f>MKP_Prozesse_csv!A6</f>
        <v>#VALUE!</v>
      </c>
      <c r="B37" s="220" t="e">
        <f>MKP_Prozesse_csv!B6</f>
        <v>#VALUE!</v>
      </c>
      <c r="C37" s="220" t="e">
        <f>MKP_Prozesse_csv!C6</f>
        <v>#VALUE!</v>
      </c>
      <c r="D37" s="219" t="e">
        <f>MKP_Prozesse_csv!D6</f>
        <v>#VALUE!</v>
      </c>
      <c r="E37" s="219" t="e">
        <f>MKP_Prozesse_csv!E6</f>
        <v>#VALUE!</v>
      </c>
      <c r="F37" s="220" t="e">
        <f>MKP_Prozesse_csv!F6</f>
        <v>#VALUE!</v>
      </c>
      <c r="G37" s="220" t="e">
        <f>MKP_Prozesse_csv!G6</f>
        <v>#VALUE!</v>
      </c>
      <c r="H37" s="218" t="e">
        <f>MKP_Prozesse_csv!H6</f>
        <v>#VALUE!</v>
      </c>
      <c r="I37" s="218" t="e">
        <f>MKP_Prozesse_csv!I6</f>
        <v>#VALUE!</v>
      </c>
      <c r="J37" s="220" t="e">
        <f>MKP_Prozesse_csv!J6</f>
        <v>#VALUE!</v>
      </c>
      <c r="K37" s="220" t="e">
        <f>MKP_Prozesse_csv!K6</f>
        <v>#VALUE!</v>
      </c>
      <c r="L37" s="217"/>
      <c r="M37" s="142"/>
    </row>
    <row r="38" spans="1:13" x14ac:dyDescent="0.2">
      <c r="A38" s="221" t="e">
        <f>MKP_Prozesse_csv!A7</f>
        <v>#VALUE!</v>
      </c>
      <c r="B38" s="220" t="e">
        <f>MKP_Prozesse_csv!B7</f>
        <v>#VALUE!</v>
      </c>
      <c r="C38" s="220" t="e">
        <f>MKP_Prozesse_csv!C7</f>
        <v>#VALUE!</v>
      </c>
      <c r="D38" s="219" t="e">
        <f>MKP_Prozesse_csv!D7</f>
        <v>#VALUE!</v>
      </c>
      <c r="E38" s="219" t="e">
        <f>MKP_Prozesse_csv!E7</f>
        <v>#VALUE!</v>
      </c>
      <c r="F38" s="220" t="e">
        <f>MKP_Prozesse_csv!F7</f>
        <v>#VALUE!</v>
      </c>
      <c r="G38" s="220" t="e">
        <f>MKP_Prozesse_csv!G7</f>
        <v>#VALUE!</v>
      </c>
      <c r="H38" s="218" t="e">
        <f>MKP_Prozesse_csv!H7</f>
        <v>#VALUE!</v>
      </c>
      <c r="I38" s="218" t="e">
        <f>MKP_Prozesse_csv!I7</f>
        <v>#VALUE!</v>
      </c>
      <c r="J38" s="220" t="e">
        <f>MKP_Prozesse_csv!J7</f>
        <v>#VALUE!</v>
      </c>
      <c r="K38" s="220" t="e">
        <f>MKP_Prozesse_csv!K7</f>
        <v>#VALUE!</v>
      </c>
      <c r="L38" s="217"/>
      <c r="M38" s="142"/>
    </row>
    <row r="39" spans="1:13" x14ac:dyDescent="0.2">
      <c r="A39" s="221" t="e">
        <f>MKP_Prozesse_csv!A8</f>
        <v>#VALUE!</v>
      </c>
      <c r="B39" s="220" t="e">
        <f>MKP_Prozesse_csv!B8</f>
        <v>#VALUE!</v>
      </c>
      <c r="C39" s="220" t="e">
        <f>MKP_Prozesse_csv!C8</f>
        <v>#VALUE!</v>
      </c>
      <c r="D39" s="219" t="e">
        <f>MKP_Prozesse_csv!D8</f>
        <v>#VALUE!</v>
      </c>
      <c r="E39" s="219" t="e">
        <f>MKP_Prozesse_csv!E8</f>
        <v>#VALUE!</v>
      </c>
      <c r="F39" s="220" t="e">
        <f>MKP_Prozesse_csv!F8</f>
        <v>#VALUE!</v>
      </c>
      <c r="G39" s="220" t="e">
        <f>MKP_Prozesse_csv!G8</f>
        <v>#VALUE!</v>
      </c>
      <c r="H39" s="218" t="e">
        <f>MKP_Prozesse_csv!H8</f>
        <v>#VALUE!</v>
      </c>
      <c r="I39" s="218" t="e">
        <f>MKP_Prozesse_csv!I8</f>
        <v>#VALUE!</v>
      </c>
      <c r="J39" s="220" t="e">
        <f>MKP_Prozesse_csv!J8</f>
        <v>#VALUE!</v>
      </c>
      <c r="K39" s="220" t="e">
        <f>MKP_Prozesse_csv!K8</f>
        <v>#VALUE!</v>
      </c>
      <c r="L39" s="217"/>
      <c r="M39" s="142"/>
    </row>
    <row r="40" spans="1:13" x14ac:dyDescent="0.2">
      <c r="A40" s="221" t="e">
        <f>MKP_Prozesse_csv!A9</f>
        <v>#VALUE!</v>
      </c>
      <c r="B40" s="220" t="e">
        <f>MKP_Prozesse_csv!B9</f>
        <v>#VALUE!</v>
      </c>
      <c r="C40" s="220" t="e">
        <f>MKP_Prozesse_csv!C9</f>
        <v>#VALUE!</v>
      </c>
      <c r="D40" s="219" t="e">
        <f>MKP_Prozesse_csv!D9</f>
        <v>#VALUE!</v>
      </c>
      <c r="E40" s="219" t="e">
        <f>MKP_Prozesse_csv!E9</f>
        <v>#VALUE!</v>
      </c>
      <c r="F40" s="220" t="e">
        <f>MKP_Prozesse_csv!F9</f>
        <v>#VALUE!</v>
      </c>
      <c r="G40" s="220" t="e">
        <f>MKP_Prozesse_csv!G9</f>
        <v>#VALUE!</v>
      </c>
      <c r="H40" s="218" t="e">
        <f>MKP_Prozesse_csv!H9</f>
        <v>#VALUE!</v>
      </c>
      <c r="I40" s="218" t="e">
        <f>MKP_Prozesse_csv!I9</f>
        <v>#VALUE!</v>
      </c>
      <c r="J40" s="220" t="e">
        <f>MKP_Prozesse_csv!J9</f>
        <v>#VALUE!</v>
      </c>
      <c r="K40" s="220" t="e">
        <f>MKP_Prozesse_csv!K9</f>
        <v>#VALUE!</v>
      </c>
      <c r="L40" s="217"/>
      <c r="M40" s="142"/>
    </row>
    <row r="41" spans="1:13" x14ac:dyDescent="0.2">
      <c r="A41" s="221" t="e">
        <f>MKP_Prozesse_csv!A10</f>
        <v>#VALUE!</v>
      </c>
      <c r="B41" s="220" t="e">
        <f>MKP_Prozesse_csv!B10</f>
        <v>#VALUE!</v>
      </c>
      <c r="C41" s="220" t="e">
        <f>MKP_Prozesse_csv!C10</f>
        <v>#VALUE!</v>
      </c>
      <c r="D41" s="219" t="e">
        <f>MKP_Prozesse_csv!D10</f>
        <v>#VALUE!</v>
      </c>
      <c r="E41" s="219" t="e">
        <f>MKP_Prozesse_csv!E10</f>
        <v>#VALUE!</v>
      </c>
      <c r="F41" s="220" t="e">
        <f>MKP_Prozesse_csv!F10</f>
        <v>#VALUE!</v>
      </c>
      <c r="G41" s="220" t="e">
        <f>MKP_Prozesse_csv!G10</f>
        <v>#VALUE!</v>
      </c>
      <c r="H41" s="218" t="e">
        <f>MKP_Prozesse_csv!H10</f>
        <v>#VALUE!</v>
      </c>
      <c r="I41" s="218" t="e">
        <f>MKP_Prozesse_csv!I10</f>
        <v>#VALUE!</v>
      </c>
      <c r="J41" s="220" t="e">
        <f>MKP_Prozesse_csv!J10</f>
        <v>#VALUE!</v>
      </c>
      <c r="K41" s="220" t="e">
        <f>MKP_Prozesse_csv!K10</f>
        <v>#VALUE!</v>
      </c>
      <c r="L41" s="217"/>
      <c r="M41" s="142"/>
    </row>
    <row r="42" spans="1:13" x14ac:dyDescent="0.2">
      <c r="A42" s="221" t="e">
        <f>MKP_Prozesse_csv!A11</f>
        <v>#VALUE!</v>
      </c>
      <c r="B42" s="220" t="e">
        <f>MKP_Prozesse_csv!B11</f>
        <v>#VALUE!</v>
      </c>
      <c r="C42" s="220" t="e">
        <f>MKP_Prozesse_csv!C11</f>
        <v>#VALUE!</v>
      </c>
      <c r="D42" s="219" t="e">
        <f>MKP_Prozesse_csv!D11</f>
        <v>#VALUE!</v>
      </c>
      <c r="E42" s="219" t="e">
        <f>MKP_Prozesse_csv!E11</f>
        <v>#VALUE!</v>
      </c>
      <c r="F42" s="220" t="e">
        <f>MKP_Prozesse_csv!F11</f>
        <v>#VALUE!</v>
      </c>
      <c r="G42" s="220" t="e">
        <f>MKP_Prozesse_csv!G11</f>
        <v>#VALUE!</v>
      </c>
      <c r="H42" s="218" t="e">
        <f>MKP_Prozesse_csv!H11</f>
        <v>#VALUE!</v>
      </c>
      <c r="I42" s="218" t="e">
        <f>MKP_Prozesse_csv!I11</f>
        <v>#VALUE!</v>
      </c>
      <c r="J42" s="220" t="e">
        <f>MKP_Prozesse_csv!J11</f>
        <v>#VALUE!</v>
      </c>
      <c r="K42" s="220" t="e">
        <f>MKP_Prozesse_csv!K11</f>
        <v>#VALUE!</v>
      </c>
      <c r="L42" s="217"/>
      <c r="M42" s="142"/>
    </row>
    <row r="43" spans="1:13" x14ac:dyDescent="0.2">
      <c r="A43" s="221" t="e">
        <f>MKP_Prozesse_csv!A12</f>
        <v>#VALUE!</v>
      </c>
      <c r="B43" s="220" t="e">
        <f>MKP_Prozesse_csv!B12</f>
        <v>#VALUE!</v>
      </c>
      <c r="C43" s="220" t="e">
        <f>MKP_Prozesse_csv!C12</f>
        <v>#VALUE!</v>
      </c>
      <c r="D43" s="219" t="e">
        <f>MKP_Prozesse_csv!D12</f>
        <v>#VALUE!</v>
      </c>
      <c r="E43" s="219" t="e">
        <f>MKP_Prozesse_csv!E12</f>
        <v>#VALUE!</v>
      </c>
      <c r="F43" s="220" t="e">
        <f>MKP_Prozesse_csv!F12</f>
        <v>#VALUE!</v>
      </c>
      <c r="G43" s="220" t="e">
        <f>MKP_Prozesse_csv!G12</f>
        <v>#VALUE!</v>
      </c>
      <c r="H43" s="218" t="e">
        <f>MKP_Prozesse_csv!H12</f>
        <v>#VALUE!</v>
      </c>
      <c r="I43" s="218" t="e">
        <f>MKP_Prozesse_csv!I12</f>
        <v>#VALUE!</v>
      </c>
      <c r="J43" s="220" t="e">
        <f>MKP_Prozesse_csv!J12</f>
        <v>#VALUE!</v>
      </c>
      <c r="K43" s="220" t="e">
        <f>MKP_Prozesse_csv!K12</f>
        <v>#VALUE!</v>
      </c>
      <c r="L43" s="217"/>
      <c r="M43" s="142"/>
    </row>
    <row r="44" spans="1:13" x14ac:dyDescent="0.2">
      <c r="A44" s="221" t="e">
        <f>MKP_Prozesse_csv!A13</f>
        <v>#VALUE!</v>
      </c>
      <c r="B44" s="220" t="e">
        <f>MKP_Prozesse_csv!B13</f>
        <v>#VALUE!</v>
      </c>
      <c r="C44" s="220" t="e">
        <f>MKP_Prozesse_csv!C13</f>
        <v>#VALUE!</v>
      </c>
      <c r="D44" s="219" t="e">
        <f>MKP_Prozesse_csv!D13</f>
        <v>#VALUE!</v>
      </c>
      <c r="E44" s="219" t="e">
        <f>MKP_Prozesse_csv!E13</f>
        <v>#VALUE!</v>
      </c>
      <c r="F44" s="220" t="e">
        <f>MKP_Prozesse_csv!F13</f>
        <v>#VALUE!</v>
      </c>
      <c r="G44" s="220" t="e">
        <f>MKP_Prozesse_csv!G13</f>
        <v>#VALUE!</v>
      </c>
      <c r="H44" s="218" t="e">
        <f>MKP_Prozesse_csv!H13</f>
        <v>#VALUE!</v>
      </c>
      <c r="I44" s="218" t="e">
        <f>MKP_Prozesse_csv!I13</f>
        <v>#VALUE!</v>
      </c>
      <c r="J44" s="220" t="e">
        <f>MKP_Prozesse_csv!J13</f>
        <v>#VALUE!</v>
      </c>
      <c r="K44" s="220" t="e">
        <f>MKP_Prozesse_csv!K13</f>
        <v>#VALUE!</v>
      </c>
      <c r="L44" s="217"/>
      <c r="M44" s="142"/>
    </row>
    <row r="45" spans="1:13" x14ac:dyDescent="0.2">
      <c r="A45" s="221" t="e">
        <f>MKP_Prozesse_csv!A14</f>
        <v>#VALUE!</v>
      </c>
      <c r="B45" s="220" t="e">
        <f>MKP_Prozesse_csv!B14</f>
        <v>#VALUE!</v>
      </c>
      <c r="C45" s="220" t="e">
        <f>MKP_Prozesse_csv!C14</f>
        <v>#VALUE!</v>
      </c>
      <c r="D45" s="219" t="e">
        <f>MKP_Prozesse_csv!D14</f>
        <v>#VALUE!</v>
      </c>
      <c r="E45" s="219" t="e">
        <f>MKP_Prozesse_csv!E14</f>
        <v>#VALUE!</v>
      </c>
      <c r="F45" s="220" t="e">
        <f>MKP_Prozesse_csv!F14</f>
        <v>#VALUE!</v>
      </c>
      <c r="G45" s="220" t="e">
        <f>MKP_Prozesse_csv!G14</f>
        <v>#VALUE!</v>
      </c>
      <c r="H45" s="218" t="e">
        <f>MKP_Prozesse_csv!H14</f>
        <v>#VALUE!</v>
      </c>
      <c r="I45" s="218" t="e">
        <f>MKP_Prozesse_csv!I14</f>
        <v>#VALUE!</v>
      </c>
      <c r="J45" s="220" t="e">
        <f>MKP_Prozesse_csv!J14</f>
        <v>#VALUE!</v>
      </c>
      <c r="K45" s="220" t="e">
        <f>MKP_Prozesse_csv!K14</f>
        <v>#VALUE!</v>
      </c>
      <c r="L45" s="217"/>
      <c r="M45" s="142"/>
    </row>
    <row r="46" spans="1:13" x14ac:dyDescent="0.2">
      <c r="A46" s="221" t="e">
        <f>MKP_Prozesse_csv!A15</f>
        <v>#VALUE!</v>
      </c>
      <c r="B46" s="220" t="e">
        <f>MKP_Prozesse_csv!B15</f>
        <v>#VALUE!</v>
      </c>
      <c r="C46" s="220" t="e">
        <f>MKP_Prozesse_csv!C15</f>
        <v>#VALUE!</v>
      </c>
      <c r="D46" s="219" t="e">
        <f>MKP_Prozesse_csv!D15</f>
        <v>#VALUE!</v>
      </c>
      <c r="E46" s="219" t="e">
        <f>MKP_Prozesse_csv!E15</f>
        <v>#VALUE!</v>
      </c>
      <c r="F46" s="220" t="e">
        <f>MKP_Prozesse_csv!F15</f>
        <v>#VALUE!</v>
      </c>
      <c r="G46" s="220" t="e">
        <f>MKP_Prozesse_csv!G15</f>
        <v>#VALUE!</v>
      </c>
      <c r="H46" s="218" t="e">
        <f>MKP_Prozesse_csv!H15</f>
        <v>#VALUE!</v>
      </c>
      <c r="I46" s="218" t="e">
        <f>MKP_Prozesse_csv!I15</f>
        <v>#VALUE!</v>
      </c>
      <c r="J46" s="220" t="e">
        <f>MKP_Prozesse_csv!J15</f>
        <v>#VALUE!</v>
      </c>
      <c r="K46" s="220" t="e">
        <f>MKP_Prozesse_csv!K15</f>
        <v>#VALUE!</v>
      </c>
      <c r="L46" s="217"/>
      <c r="M46" s="142"/>
    </row>
    <row r="47" spans="1:13" x14ac:dyDescent="0.2">
      <c r="A47" s="221" t="e">
        <f>MKP_Prozesse_csv!A16</f>
        <v>#VALUE!</v>
      </c>
      <c r="B47" s="220" t="e">
        <f>MKP_Prozesse_csv!B16</f>
        <v>#VALUE!</v>
      </c>
      <c r="C47" s="220" t="e">
        <f>MKP_Prozesse_csv!C16</f>
        <v>#VALUE!</v>
      </c>
      <c r="D47" s="219" t="e">
        <f>MKP_Prozesse_csv!D16</f>
        <v>#VALUE!</v>
      </c>
      <c r="E47" s="219" t="e">
        <f>MKP_Prozesse_csv!E16</f>
        <v>#VALUE!</v>
      </c>
      <c r="F47" s="220" t="e">
        <f>MKP_Prozesse_csv!F16</f>
        <v>#VALUE!</v>
      </c>
      <c r="G47" s="220" t="e">
        <f>MKP_Prozesse_csv!G16</f>
        <v>#VALUE!</v>
      </c>
      <c r="H47" s="218" t="e">
        <f>MKP_Prozesse_csv!H16</f>
        <v>#VALUE!</v>
      </c>
      <c r="I47" s="218" t="e">
        <f>MKP_Prozesse_csv!I16</f>
        <v>#VALUE!</v>
      </c>
      <c r="J47" s="220" t="e">
        <f>MKP_Prozesse_csv!J16</f>
        <v>#VALUE!</v>
      </c>
      <c r="K47" s="220" t="e">
        <f>MKP_Prozesse_csv!K16</f>
        <v>#VALUE!</v>
      </c>
      <c r="L47" s="217"/>
      <c r="M47" s="142"/>
    </row>
    <row r="48" spans="1:13" x14ac:dyDescent="0.2">
      <c r="A48" s="221" t="e">
        <f>MKP_Prozesse_csv!A17</f>
        <v>#VALUE!</v>
      </c>
      <c r="B48" s="220" t="e">
        <f>MKP_Prozesse_csv!B17</f>
        <v>#VALUE!</v>
      </c>
      <c r="C48" s="220" t="e">
        <f>MKP_Prozesse_csv!C17</f>
        <v>#VALUE!</v>
      </c>
      <c r="D48" s="219" t="e">
        <f>MKP_Prozesse_csv!D17</f>
        <v>#VALUE!</v>
      </c>
      <c r="E48" s="219" t="e">
        <f>MKP_Prozesse_csv!E17</f>
        <v>#VALUE!</v>
      </c>
      <c r="F48" s="220" t="e">
        <f>MKP_Prozesse_csv!F17</f>
        <v>#VALUE!</v>
      </c>
      <c r="G48" s="220" t="e">
        <f>MKP_Prozesse_csv!G17</f>
        <v>#VALUE!</v>
      </c>
      <c r="H48" s="218" t="e">
        <f>MKP_Prozesse_csv!H17</f>
        <v>#VALUE!</v>
      </c>
      <c r="I48" s="218" t="e">
        <f>MKP_Prozesse_csv!I17</f>
        <v>#VALUE!</v>
      </c>
      <c r="J48" s="220" t="e">
        <f>MKP_Prozesse_csv!J17</f>
        <v>#VALUE!</v>
      </c>
      <c r="K48" s="220" t="e">
        <f>MKP_Prozesse_csv!K17</f>
        <v>#VALUE!</v>
      </c>
      <c r="L48" s="217"/>
      <c r="M48" s="142"/>
    </row>
    <row r="49" spans="1:13" x14ac:dyDescent="0.2">
      <c r="A49" s="221" t="e">
        <f>MKP_Prozesse_csv!A18</f>
        <v>#VALUE!</v>
      </c>
      <c r="B49" s="220" t="e">
        <f>MKP_Prozesse_csv!B18</f>
        <v>#VALUE!</v>
      </c>
      <c r="C49" s="220" t="e">
        <f>MKP_Prozesse_csv!C18</f>
        <v>#VALUE!</v>
      </c>
      <c r="D49" s="219" t="e">
        <f>MKP_Prozesse_csv!D18</f>
        <v>#VALUE!</v>
      </c>
      <c r="E49" s="219" t="e">
        <f>MKP_Prozesse_csv!E18</f>
        <v>#VALUE!</v>
      </c>
      <c r="F49" s="220" t="e">
        <f>MKP_Prozesse_csv!F18</f>
        <v>#VALUE!</v>
      </c>
      <c r="G49" s="220" t="e">
        <f>MKP_Prozesse_csv!G18</f>
        <v>#VALUE!</v>
      </c>
      <c r="H49" s="218" t="e">
        <f>MKP_Prozesse_csv!H18</f>
        <v>#VALUE!</v>
      </c>
      <c r="I49" s="218" t="e">
        <f>MKP_Prozesse_csv!I18</f>
        <v>#VALUE!</v>
      </c>
      <c r="J49" s="220" t="e">
        <f>MKP_Prozesse_csv!J18</f>
        <v>#VALUE!</v>
      </c>
      <c r="K49" s="220" t="e">
        <f>MKP_Prozesse_csv!K18</f>
        <v>#VALUE!</v>
      </c>
      <c r="L49" s="217"/>
      <c r="M49" s="142"/>
    </row>
    <row r="50" spans="1:13" x14ac:dyDescent="0.2">
      <c r="A50" s="221" t="e">
        <f>MKP_Prozesse_csv!A19</f>
        <v>#VALUE!</v>
      </c>
      <c r="B50" s="220" t="e">
        <f>MKP_Prozesse_csv!B19</f>
        <v>#VALUE!</v>
      </c>
      <c r="C50" s="220" t="e">
        <f>MKP_Prozesse_csv!C19</f>
        <v>#VALUE!</v>
      </c>
      <c r="D50" s="219" t="e">
        <f>MKP_Prozesse_csv!D19</f>
        <v>#VALUE!</v>
      </c>
      <c r="E50" s="219" t="e">
        <f>MKP_Prozesse_csv!E19</f>
        <v>#VALUE!</v>
      </c>
      <c r="F50" s="220" t="e">
        <f>MKP_Prozesse_csv!F19</f>
        <v>#VALUE!</v>
      </c>
      <c r="G50" s="220" t="e">
        <f>MKP_Prozesse_csv!G19</f>
        <v>#VALUE!</v>
      </c>
      <c r="H50" s="218" t="e">
        <f>MKP_Prozesse_csv!H19</f>
        <v>#VALUE!</v>
      </c>
      <c r="I50" s="218" t="e">
        <f>MKP_Prozesse_csv!I19</f>
        <v>#VALUE!</v>
      </c>
      <c r="J50" s="220" t="e">
        <f>MKP_Prozesse_csv!J19</f>
        <v>#VALUE!</v>
      </c>
      <c r="K50" s="220" t="e">
        <f>MKP_Prozesse_csv!K19</f>
        <v>#VALUE!</v>
      </c>
      <c r="L50" s="217"/>
      <c r="M50" s="142"/>
    </row>
    <row r="51" spans="1:13" x14ac:dyDescent="0.2">
      <c r="A51" s="221" t="e">
        <f>MKP_Prozesse_csv!A20</f>
        <v>#VALUE!</v>
      </c>
      <c r="B51" s="220" t="e">
        <f>MKP_Prozesse_csv!B20</f>
        <v>#VALUE!</v>
      </c>
      <c r="C51" s="220" t="e">
        <f>MKP_Prozesse_csv!C20</f>
        <v>#VALUE!</v>
      </c>
      <c r="D51" s="219" t="e">
        <f>MKP_Prozesse_csv!D20</f>
        <v>#VALUE!</v>
      </c>
      <c r="E51" s="219" t="e">
        <f>MKP_Prozesse_csv!E20</f>
        <v>#VALUE!</v>
      </c>
      <c r="F51" s="220" t="e">
        <f>MKP_Prozesse_csv!F20</f>
        <v>#VALUE!</v>
      </c>
      <c r="G51" s="220" t="e">
        <f>MKP_Prozesse_csv!G20</f>
        <v>#VALUE!</v>
      </c>
      <c r="H51" s="218" t="e">
        <f>MKP_Prozesse_csv!H20</f>
        <v>#VALUE!</v>
      </c>
      <c r="I51" s="218" t="e">
        <f>MKP_Prozesse_csv!I20</f>
        <v>#VALUE!</v>
      </c>
      <c r="J51" s="220" t="e">
        <f>MKP_Prozesse_csv!J20</f>
        <v>#VALUE!</v>
      </c>
      <c r="K51" s="220" t="e">
        <f>MKP_Prozesse_csv!K20</f>
        <v>#VALUE!</v>
      </c>
      <c r="L51" s="217"/>
      <c r="M51" s="142"/>
    </row>
    <row r="52" spans="1:13" x14ac:dyDescent="0.2">
      <c r="A52" s="221" t="e">
        <f>MKP_Prozesse_csv!A21</f>
        <v>#VALUE!</v>
      </c>
      <c r="B52" s="220" t="e">
        <f>MKP_Prozesse_csv!B21</f>
        <v>#VALUE!</v>
      </c>
      <c r="C52" s="220" t="e">
        <f>MKP_Prozesse_csv!C21</f>
        <v>#VALUE!</v>
      </c>
      <c r="D52" s="219" t="e">
        <f>MKP_Prozesse_csv!D21</f>
        <v>#VALUE!</v>
      </c>
      <c r="E52" s="219" t="e">
        <f>MKP_Prozesse_csv!E21</f>
        <v>#VALUE!</v>
      </c>
      <c r="F52" s="220" t="e">
        <f>MKP_Prozesse_csv!F21</f>
        <v>#VALUE!</v>
      </c>
      <c r="G52" s="220" t="e">
        <f>MKP_Prozesse_csv!G21</f>
        <v>#VALUE!</v>
      </c>
      <c r="H52" s="218" t="e">
        <f>MKP_Prozesse_csv!H21</f>
        <v>#VALUE!</v>
      </c>
      <c r="I52" s="218" t="e">
        <f>MKP_Prozesse_csv!I21</f>
        <v>#VALUE!</v>
      </c>
      <c r="J52" s="220" t="e">
        <f>MKP_Prozesse_csv!J21</f>
        <v>#VALUE!</v>
      </c>
      <c r="K52" s="220" t="e">
        <f>MKP_Prozesse_csv!K21</f>
        <v>#VALUE!</v>
      </c>
      <c r="L52" s="217"/>
      <c r="M52" s="142"/>
    </row>
    <row r="53" spans="1:13" x14ac:dyDescent="0.2">
      <c r="A53" s="221" t="e">
        <f>MKP_Prozesse_csv!A22</f>
        <v>#VALUE!</v>
      </c>
      <c r="B53" s="220" t="e">
        <f>MKP_Prozesse_csv!B22</f>
        <v>#VALUE!</v>
      </c>
      <c r="C53" s="220" t="e">
        <f>MKP_Prozesse_csv!C22</f>
        <v>#VALUE!</v>
      </c>
      <c r="D53" s="219" t="e">
        <f>MKP_Prozesse_csv!D22</f>
        <v>#VALUE!</v>
      </c>
      <c r="E53" s="219" t="e">
        <f>MKP_Prozesse_csv!E22</f>
        <v>#VALUE!</v>
      </c>
      <c r="F53" s="220" t="e">
        <f>MKP_Prozesse_csv!F22</f>
        <v>#VALUE!</v>
      </c>
      <c r="G53" s="220" t="e">
        <f>MKP_Prozesse_csv!G22</f>
        <v>#VALUE!</v>
      </c>
      <c r="H53" s="218" t="e">
        <f>MKP_Prozesse_csv!H22</f>
        <v>#VALUE!</v>
      </c>
      <c r="I53" s="218" t="e">
        <f>MKP_Prozesse_csv!I22</f>
        <v>#VALUE!</v>
      </c>
      <c r="J53" s="220" t="e">
        <f>MKP_Prozesse_csv!J22</f>
        <v>#VALUE!</v>
      </c>
      <c r="K53" s="220" t="e">
        <f>MKP_Prozesse_csv!K22</f>
        <v>#VALUE!</v>
      </c>
      <c r="L53" s="217"/>
      <c r="M53" s="142"/>
    </row>
    <row r="54" spans="1:13" x14ac:dyDescent="0.2">
      <c r="A54" s="221" t="e">
        <f>MKP_Prozesse_csv!A23</f>
        <v>#VALUE!</v>
      </c>
      <c r="B54" s="220" t="e">
        <f>MKP_Prozesse_csv!B23</f>
        <v>#VALUE!</v>
      </c>
      <c r="C54" s="220" t="e">
        <f>MKP_Prozesse_csv!C23</f>
        <v>#VALUE!</v>
      </c>
      <c r="D54" s="219" t="e">
        <f>MKP_Prozesse_csv!D23</f>
        <v>#VALUE!</v>
      </c>
      <c r="E54" s="219" t="e">
        <f>MKP_Prozesse_csv!E23</f>
        <v>#VALUE!</v>
      </c>
      <c r="F54" s="220" t="e">
        <f>MKP_Prozesse_csv!F23</f>
        <v>#VALUE!</v>
      </c>
      <c r="G54" s="220" t="e">
        <f>MKP_Prozesse_csv!G23</f>
        <v>#VALUE!</v>
      </c>
      <c r="H54" s="218" t="e">
        <f>MKP_Prozesse_csv!H23</f>
        <v>#VALUE!</v>
      </c>
      <c r="I54" s="218" t="e">
        <f>MKP_Prozesse_csv!I23</f>
        <v>#VALUE!</v>
      </c>
      <c r="J54" s="220" t="e">
        <f>MKP_Prozesse_csv!J23</f>
        <v>#VALUE!</v>
      </c>
      <c r="K54" s="220" t="e">
        <f>MKP_Prozesse_csv!K23</f>
        <v>#VALUE!</v>
      </c>
      <c r="L54" s="217"/>
      <c r="M54" s="142"/>
    </row>
    <row r="55" spans="1:13" x14ac:dyDescent="0.2">
      <c r="A55" s="221" t="e">
        <f>MKP_Prozesse_csv!A24</f>
        <v>#VALUE!</v>
      </c>
      <c r="B55" s="220" t="e">
        <f>MKP_Prozesse_csv!B24</f>
        <v>#VALUE!</v>
      </c>
      <c r="C55" s="220" t="e">
        <f>MKP_Prozesse_csv!C24</f>
        <v>#VALUE!</v>
      </c>
      <c r="D55" s="219" t="e">
        <f>MKP_Prozesse_csv!D24</f>
        <v>#VALUE!</v>
      </c>
      <c r="E55" s="219" t="e">
        <f>MKP_Prozesse_csv!E24</f>
        <v>#VALUE!</v>
      </c>
      <c r="F55" s="220" t="e">
        <f>MKP_Prozesse_csv!F24</f>
        <v>#VALUE!</v>
      </c>
      <c r="G55" s="220" t="e">
        <f>MKP_Prozesse_csv!G24</f>
        <v>#VALUE!</v>
      </c>
      <c r="H55" s="218" t="e">
        <f>MKP_Prozesse_csv!H24</f>
        <v>#VALUE!</v>
      </c>
      <c r="I55" s="218" t="e">
        <f>MKP_Prozesse_csv!I24</f>
        <v>#VALUE!</v>
      </c>
      <c r="J55" s="220" t="e">
        <f>MKP_Prozesse_csv!J24</f>
        <v>#VALUE!</v>
      </c>
      <c r="K55" s="220" t="e">
        <f>MKP_Prozesse_csv!K24</f>
        <v>#VALUE!</v>
      </c>
      <c r="L55" s="217"/>
      <c r="M55" s="142"/>
    </row>
    <row r="56" spans="1:13" x14ac:dyDescent="0.2">
      <c r="A56" s="221" t="e">
        <f>MKP_Prozesse_csv!A25</f>
        <v>#VALUE!</v>
      </c>
      <c r="B56" s="220" t="e">
        <f>MKP_Prozesse_csv!B25</f>
        <v>#VALUE!</v>
      </c>
      <c r="C56" s="220" t="e">
        <f>MKP_Prozesse_csv!C25</f>
        <v>#VALUE!</v>
      </c>
      <c r="D56" s="219" t="e">
        <f>MKP_Prozesse_csv!D25</f>
        <v>#VALUE!</v>
      </c>
      <c r="E56" s="219" t="e">
        <f>MKP_Prozesse_csv!E25</f>
        <v>#VALUE!</v>
      </c>
      <c r="F56" s="220" t="e">
        <f>MKP_Prozesse_csv!F25</f>
        <v>#VALUE!</v>
      </c>
      <c r="G56" s="220" t="e">
        <f>MKP_Prozesse_csv!G25</f>
        <v>#VALUE!</v>
      </c>
      <c r="H56" s="218" t="e">
        <f>MKP_Prozesse_csv!H25</f>
        <v>#VALUE!</v>
      </c>
      <c r="I56" s="218" t="e">
        <f>MKP_Prozesse_csv!I25</f>
        <v>#VALUE!</v>
      </c>
      <c r="J56" s="220" t="e">
        <f>MKP_Prozesse_csv!J25</f>
        <v>#VALUE!</v>
      </c>
      <c r="K56" s="220" t="e">
        <f>MKP_Prozesse_csv!K25</f>
        <v>#VALUE!</v>
      </c>
      <c r="L56" s="217"/>
      <c r="M56" s="142"/>
    </row>
    <row r="57" spans="1:13" x14ac:dyDescent="0.2">
      <c r="A57" s="221" t="e">
        <f>MKP_Prozesse_csv!A26</f>
        <v>#VALUE!</v>
      </c>
      <c r="B57" s="220" t="e">
        <f>MKP_Prozesse_csv!B26</f>
        <v>#VALUE!</v>
      </c>
      <c r="C57" s="220" t="e">
        <f>MKP_Prozesse_csv!C26</f>
        <v>#VALUE!</v>
      </c>
      <c r="D57" s="219" t="e">
        <f>MKP_Prozesse_csv!D26</f>
        <v>#VALUE!</v>
      </c>
      <c r="E57" s="219" t="e">
        <f>MKP_Prozesse_csv!E26</f>
        <v>#VALUE!</v>
      </c>
      <c r="F57" s="220" t="e">
        <f>MKP_Prozesse_csv!F26</f>
        <v>#VALUE!</v>
      </c>
      <c r="G57" s="220" t="e">
        <f>MKP_Prozesse_csv!G26</f>
        <v>#VALUE!</v>
      </c>
      <c r="H57" s="218" t="e">
        <f>MKP_Prozesse_csv!H26</f>
        <v>#VALUE!</v>
      </c>
      <c r="I57" s="218" t="e">
        <f>MKP_Prozesse_csv!I26</f>
        <v>#VALUE!</v>
      </c>
      <c r="J57" s="220" t="e">
        <f>MKP_Prozesse_csv!J26</f>
        <v>#VALUE!</v>
      </c>
      <c r="K57" s="220" t="e">
        <f>MKP_Prozesse_csv!K26</f>
        <v>#VALUE!</v>
      </c>
      <c r="L57" s="217"/>
      <c r="M57" s="142"/>
    </row>
    <row r="58" spans="1:13" x14ac:dyDescent="0.2">
      <c r="A58" s="221" t="e">
        <f>MKP_Prozesse_csv!A27</f>
        <v>#VALUE!</v>
      </c>
      <c r="B58" s="220" t="e">
        <f>MKP_Prozesse_csv!B27</f>
        <v>#VALUE!</v>
      </c>
      <c r="C58" s="220" t="e">
        <f>MKP_Prozesse_csv!C27</f>
        <v>#VALUE!</v>
      </c>
      <c r="D58" s="219" t="e">
        <f>MKP_Prozesse_csv!D27</f>
        <v>#VALUE!</v>
      </c>
      <c r="E58" s="219" t="e">
        <f>MKP_Prozesse_csv!E27</f>
        <v>#VALUE!</v>
      </c>
      <c r="F58" s="220" t="e">
        <f>MKP_Prozesse_csv!F27</f>
        <v>#VALUE!</v>
      </c>
      <c r="G58" s="220" t="e">
        <f>MKP_Prozesse_csv!G27</f>
        <v>#VALUE!</v>
      </c>
      <c r="H58" s="218" t="e">
        <f>MKP_Prozesse_csv!H27</f>
        <v>#VALUE!</v>
      </c>
      <c r="I58" s="218" t="e">
        <f>MKP_Prozesse_csv!I27</f>
        <v>#VALUE!</v>
      </c>
      <c r="J58" s="220" t="e">
        <f>MKP_Prozesse_csv!J27</f>
        <v>#VALUE!</v>
      </c>
      <c r="K58" s="220" t="e">
        <f>MKP_Prozesse_csv!K27</f>
        <v>#VALUE!</v>
      </c>
      <c r="L58" s="217"/>
      <c r="M58" s="142"/>
    </row>
    <row r="59" spans="1:13" x14ac:dyDescent="0.2">
      <c r="A59" s="221" t="e">
        <f>MKP_Prozesse_csv!A28</f>
        <v>#VALUE!</v>
      </c>
      <c r="B59" s="220" t="e">
        <f>MKP_Prozesse_csv!B28</f>
        <v>#VALUE!</v>
      </c>
      <c r="C59" s="220" t="e">
        <f>MKP_Prozesse_csv!C28</f>
        <v>#VALUE!</v>
      </c>
      <c r="D59" s="219" t="e">
        <f>MKP_Prozesse_csv!D28</f>
        <v>#VALUE!</v>
      </c>
      <c r="E59" s="219" t="e">
        <f>MKP_Prozesse_csv!E28</f>
        <v>#VALUE!</v>
      </c>
      <c r="F59" s="220" t="e">
        <f>MKP_Prozesse_csv!F28</f>
        <v>#VALUE!</v>
      </c>
      <c r="G59" s="220" t="e">
        <f>MKP_Prozesse_csv!G28</f>
        <v>#VALUE!</v>
      </c>
      <c r="H59" s="218" t="e">
        <f>MKP_Prozesse_csv!H28</f>
        <v>#VALUE!</v>
      </c>
      <c r="I59" s="218" t="e">
        <f>MKP_Prozesse_csv!I28</f>
        <v>#VALUE!</v>
      </c>
      <c r="J59" s="220" t="e">
        <f>MKP_Prozesse_csv!J28</f>
        <v>#VALUE!</v>
      </c>
      <c r="K59" s="220" t="e">
        <f>MKP_Prozesse_csv!K28</f>
        <v>#VALUE!</v>
      </c>
      <c r="L59" s="217"/>
      <c r="M59" s="142"/>
    </row>
    <row r="60" spans="1:13" x14ac:dyDescent="0.2">
      <c r="A60" s="221" t="e">
        <f>MKP_Prozesse_csv!A29</f>
        <v>#VALUE!</v>
      </c>
      <c r="B60" s="220" t="e">
        <f>MKP_Prozesse_csv!B29</f>
        <v>#VALUE!</v>
      </c>
      <c r="C60" s="220" t="e">
        <f>MKP_Prozesse_csv!C29</f>
        <v>#VALUE!</v>
      </c>
      <c r="D60" s="219" t="e">
        <f>MKP_Prozesse_csv!D29</f>
        <v>#VALUE!</v>
      </c>
      <c r="E60" s="219" t="e">
        <f>MKP_Prozesse_csv!E29</f>
        <v>#VALUE!</v>
      </c>
      <c r="F60" s="220" t="e">
        <f>MKP_Prozesse_csv!F29</f>
        <v>#VALUE!</v>
      </c>
      <c r="G60" s="220" t="e">
        <f>MKP_Prozesse_csv!G29</f>
        <v>#VALUE!</v>
      </c>
      <c r="H60" s="218" t="e">
        <f>MKP_Prozesse_csv!H29</f>
        <v>#VALUE!</v>
      </c>
      <c r="I60" s="218" t="e">
        <f>MKP_Prozesse_csv!I29</f>
        <v>#VALUE!</v>
      </c>
      <c r="J60" s="220" t="e">
        <f>MKP_Prozesse_csv!J29</f>
        <v>#VALUE!</v>
      </c>
      <c r="K60" s="220" t="e">
        <f>MKP_Prozesse_csv!K29</f>
        <v>#VALUE!</v>
      </c>
      <c r="L60" s="217"/>
      <c r="M60" s="142"/>
    </row>
    <row r="61" spans="1:13" x14ac:dyDescent="0.2">
      <c r="A61" s="221" t="e">
        <f>MKP_Prozesse_csv!A30</f>
        <v>#VALUE!</v>
      </c>
      <c r="B61" s="220" t="e">
        <f>MKP_Prozesse_csv!B30</f>
        <v>#VALUE!</v>
      </c>
      <c r="C61" s="220" t="e">
        <f>MKP_Prozesse_csv!C30</f>
        <v>#VALUE!</v>
      </c>
      <c r="D61" s="219" t="e">
        <f>MKP_Prozesse_csv!D30</f>
        <v>#VALUE!</v>
      </c>
      <c r="E61" s="219" t="e">
        <f>MKP_Prozesse_csv!E30</f>
        <v>#VALUE!</v>
      </c>
      <c r="F61" s="220" t="e">
        <f>MKP_Prozesse_csv!F30</f>
        <v>#VALUE!</v>
      </c>
      <c r="G61" s="220" t="e">
        <f>MKP_Prozesse_csv!G30</f>
        <v>#VALUE!</v>
      </c>
      <c r="H61" s="218" t="e">
        <f>MKP_Prozesse_csv!H30</f>
        <v>#VALUE!</v>
      </c>
      <c r="I61" s="218" t="e">
        <f>MKP_Prozesse_csv!I30</f>
        <v>#VALUE!</v>
      </c>
      <c r="J61" s="220" t="e">
        <f>MKP_Prozesse_csv!J30</f>
        <v>#VALUE!</v>
      </c>
      <c r="K61" s="220" t="e">
        <f>MKP_Prozesse_csv!K30</f>
        <v>#VALUE!</v>
      </c>
      <c r="L61" s="217"/>
      <c r="M61" s="142"/>
    </row>
    <row r="62" spans="1:13" x14ac:dyDescent="0.2">
      <c r="A62" s="221" t="e">
        <f>MKP_Prozesse_csv!A31</f>
        <v>#VALUE!</v>
      </c>
      <c r="B62" s="220" t="e">
        <f>MKP_Prozesse_csv!B31</f>
        <v>#VALUE!</v>
      </c>
      <c r="C62" s="220" t="e">
        <f>MKP_Prozesse_csv!C31</f>
        <v>#VALUE!</v>
      </c>
      <c r="D62" s="219" t="e">
        <f>MKP_Prozesse_csv!D31</f>
        <v>#VALUE!</v>
      </c>
      <c r="E62" s="219" t="e">
        <f>MKP_Prozesse_csv!E31</f>
        <v>#VALUE!</v>
      </c>
      <c r="F62" s="220" t="e">
        <f>MKP_Prozesse_csv!F31</f>
        <v>#VALUE!</v>
      </c>
      <c r="G62" s="220" t="e">
        <f>MKP_Prozesse_csv!G31</f>
        <v>#VALUE!</v>
      </c>
      <c r="H62" s="218" t="e">
        <f>MKP_Prozesse_csv!H31</f>
        <v>#VALUE!</v>
      </c>
      <c r="I62" s="218" t="e">
        <f>MKP_Prozesse_csv!I31</f>
        <v>#VALUE!</v>
      </c>
      <c r="J62" s="220" t="e">
        <f>MKP_Prozesse_csv!J31</f>
        <v>#VALUE!</v>
      </c>
      <c r="K62" s="220" t="e">
        <f>MKP_Prozesse_csv!K31</f>
        <v>#VALUE!</v>
      </c>
      <c r="L62" s="217"/>
      <c r="M62" s="142"/>
    </row>
    <row r="63" spans="1:13" x14ac:dyDescent="0.2">
      <c r="A63" s="221" t="e">
        <f>MKP_Prozesse_csv!A32</f>
        <v>#VALUE!</v>
      </c>
      <c r="B63" s="220" t="e">
        <f>MKP_Prozesse_csv!B32</f>
        <v>#VALUE!</v>
      </c>
      <c r="C63" s="220" t="e">
        <f>MKP_Prozesse_csv!C32</f>
        <v>#VALUE!</v>
      </c>
      <c r="D63" s="219" t="e">
        <f>MKP_Prozesse_csv!D32</f>
        <v>#VALUE!</v>
      </c>
      <c r="E63" s="219" t="e">
        <f>MKP_Prozesse_csv!E32</f>
        <v>#VALUE!</v>
      </c>
      <c r="F63" s="220" t="e">
        <f>MKP_Prozesse_csv!F32</f>
        <v>#VALUE!</v>
      </c>
      <c r="G63" s="220" t="e">
        <f>MKP_Prozesse_csv!G32</f>
        <v>#VALUE!</v>
      </c>
      <c r="H63" s="218" t="e">
        <f>MKP_Prozesse_csv!H32</f>
        <v>#VALUE!</v>
      </c>
      <c r="I63" s="218" t="e">
        <f>MKP_Prozesse_csv!I32</f>
        <v>#VALUE!</v>
      </c>
      <c r="J63" s="220" t="e">
        <f>MKP_Prozesse_csv!J32</f>
        <v>#VALUE!</v>
      </c>
      <c r="K63" s="220" t="e">
        <f>MKP_Prozesse_csv!K32</f>
        <v>#VALUE!</v>
      </c>
      <c r="L63" s="217"/>
      <c r="M63" s="142"/>
    </row>
    <row r="64" spans="1:13" x14ac:dyDescent="0.2">
      <c r="A64" s="221" t="e">
        <f>MKP_Prozesse_csv!A33</f>
        <v>#VALUE!</v>
      </c>
      <c r="B64" s="220" t="e">
        <f>MKP_Prozesse_csv!B33</f>
        <v>#VALUE!</v>
      </c>
      <c r="C64" s="220" t="e">
        <f>MKP_Prozesse_csv!C33</f>
        <v>#VALUE!</v>
      </c>
      <c r="D64" s="219" t="e">
        <f>MKP_Prozesse_csv!D33</f>
        <v>#VALUE!</v>
      </c>
      <c r="E64" s="219" t="e">
        <f>MKP_Prozesse_csv!E33</f>
        <v>#VALUE!</v>
      </c>
      <c r="F64" s="220" t="e">
        <f>MKP_Prozesse_csv!F33</f>
        <v>#VALUE!</v>
      </c>
      <c r="G64" s="220" t="e">
        <f>MKP_Prozesse_csv!G33</f>
        <v>#VALUE!</v>
      </c>
      <c r="H64" s="218" t="e">
        <f>MKP_Prozesse_csv!H33</f>
        <v>#VALUE!</v>
      </c>
      <c r="I64" s="218" t="e">
        <f>MKP_Prozesse_csv!I33</f>
        <v>#VALUE!</v>
      </c>
      <c r="J64" s="220" t="e">
        <f>MKP_Prozesse_csv!J33</f>
        <v>#VALUE!</v>
      </c>
      <c r="K64" s="220" t="e">
        <f>MKP_Prozesse_csv!K33</f>
        <v>#VALUE!</v>
      </c>
      <c r="L64" s="217"/>
      <c r="M64" s="142"/>
    </row>
    <row r="65" spans="1:13" x14ac:dyDescent="0.2">
      <c r="A65" s="221" t="e">
        <f>MKP_Prozesse_csv!A34</f>
        <v>#VALUE!</v>
      </c>
      <c r="B65" s="220" t="e">
        <f>MKP_Prozesse_csv!B34</f>
        <v>#VALUE!</v>
      </c>
      <c r="C65" s="220" t="e">
        <f>MKP_Prozesse_csv!C34</f>
        <v>#VALUE!</v>
      </c>
      <c r="D65" s="219" t="e">
        <f>MKP_Prozesse_csv!D34</f>
        <v>#VALUE!</v>
      </c>
      <c r="E65" s="219" t="e">
        <f>MKP_Prozesse_csv!E34</f>
        <v>#VALUE!</v>
      </c>
      <c r="F65" s="220" t="e">
        <f>MKP_Prozesse_csv!F34</f>
        <v>#VALUE!</v>
      </c>
      <c r="G65" s="220" t="e">
        <f>MKP_Prozesse_csv!G34</f>
        <v>#VALUE!</v>
      </c>
      <c r="H65" s="218" t="e">
        <f>MKP_Prozesse_csv!H34</f>
        <v>#VALUE!</v>
      </c>
      <c r="I65" s="218" t="e">
        <f>MKP_Prozesse_csv!I34</f>
        <v>#VALUE!</v>
      </c>
      <c r="J65" s="220" t="e">
        <f>MKP_Prozesse_csv!J34</f>
        <v>#VALUE!</v>
      </c>
      <c r="K65" s="220" t="e">
        <f>MKP_Prozesse_csv!K34</f>
        <v>#VALUE!</v>
      </c>
      <c r="L65" s="217"/>
      <c r="M65" s="142"/>
    </row>
    <row r="66" spans="1:13" x14ac:dyDescent="0.2">
      <c r="A66" s="221" t="e">
        <f>MKP_Prozesse_csv!A35</f>
        <v>#VALUE!</v>
      </c>
      <c r="B66" s="220" t="e">
        <f>MKP_Prozesse_csv!B35</f>
        <v>#VALUE!</v>
      </c>
      <c r="C66" s="220" t="e">
        <f>MKP_Prozesse_csv!C35</f>
        <v>#VALUE!</v>
      </c>
      <c r="D66" s="219" t="e">
        <f>MKP_Prozesse_csv!D35</f>
        <v>#VALUE!</v>
      </c>
      <c r="E66" s="219" t="e">
        <f>MKP_Prozesse_csv!E35</f>
        <v>#VALUE!</v>
      </c>
      <c r="F66" s="220" t="e">
        <f>MKP_Prozesse_csv!F35</f>
        <v>#VALUE!</v>
      </c>
      <c r="G66" s="220" t="e">
        <f>MKP_Prozesse_csv!G35</f>
        <v>#VALUE!</v>
      </c>
      <c r="H66" s="218" t="e">
        <f>MKP_Prozesse_csv!H35</f>
        <v>#VALUE!</v>
      </c>
      <c r="I66" s="218" t="e">
        <f>MKP_Prozesse_csv!I35</f>
        <v>#VALUE!</v>
      </c>
      <c r="J66" s="220" t="e">
        <f>MKP_Prozesse_csv!J35</f>
        <v>#VALUE!</v>
      </c>
      <c r="K66" s="220" t="e">
        <f>MKP_Prozesse_csv!K35</f>
        <v>#VALUE!</v>
      </c>
      <c r="L66" s="217"/>
      <c r="M66" s="142"/>
    </row>
    <row r="67" spans="1:13" x14ac:dyDescent="0.2">
      <c r="A67" s="221" t="e">
        <f>MKP_Prozesse_csv!A36</f>
        <v>#VALUE!</v>
      </c>
      <c r="B67" s="220" t="e">
        <f>MKP_Prozesse_csv!B36</f>
        <v>#VALUE!</v>
      </c>
      <c r="C67" s="220" t="e">
        <f>MKP_Prozesse_csv!C36</f>
        <v>#VALUE!</v>
      </c>
      <c r="D67" s="219" t="e">
        <f>MKP_Prozesse_csv!D36</f>
        <v>#VALUE!</v>
      </c>
      <c r="E67" s="219" t="e">
        <f>MKP_Prozesse_csv!E36</f>
        <v>#VALUE!</v>
      </c>
      <c r="F67" s="220" t="e">
        <f>MKP_Prozesse_csv!F36</f>
        <v>#VALUE!</v>
      </c>
      <c r="G67" s="220" t="e">
        <f>MKP_Prozesse_csv!G36</f>
        <v>#VALUE!</v>
      </c>
      <c r="H67" s="218" t="e">
        <f>MKP_Prozesse_csv!H36</f>
        <v>#VALUE!</v>
      </c>
      <c r="I67" s="218" t="e">
        <f>MKP_Prozesse_csv!I36</f>
        <v>#VALUE!</v>
      </c>
      <c r="J67" s="220" t="e">
        <f>MKP_Prozesse_csv!J36</f>
        <v>#VALUE!</v>
      </c>
      <c r="K67" s="220" t="e">
        <f>MKP_Prozesse_csv!K36</f>
        <v>#VALUE!</v>
      </c>
      <c r="L67" s="217"/>
      <c r="M67" s="142"/>
    </row>
    <row r="68" spans="1:13" x14ac:dyDescent="0.2">
      <c r="A68" s="221" t="e">
        <f>MKP_Prozesse_csv!A37</f>
        <v>#VALUE!</v>
      </c>
      <c r="B68" s="220" t="e">
        <f>MKP_Prozesse_csv!B37</f>
        <v>#VALUE!</v>
      </c>
      <c r="C68" s="220" t="e">
        <f>MKP_Prozesse_csv!C37</f>
        <v>#VALUE!</v>
      </c>
      <c r="D68" s="219" t="e">
        <f>MKP_Prozesse_csv!D37</f>
        <v>#VALUE!</v>
      </c>
      <c r="E68" s="219" t="e">
        <f>MKP_Prozesse_csv!E37</f>
        <v>#VALUE!</v>
      </c>
      <c r="F68" s="220" t="e">
        <f>MKP_Prozesse_csv!F37</f>
        <v>#VALUE!</v>
      </c>
      <c r="G68" s="220" t="e">
        <f>MKP_Prozesse_csv!G37</f>
        <v>#VALUE!</v>
      </c>
      <c r="H68" s="218" t="e">
        <f>MKP_Prozesse_csv!H37</f>
        <v>#VALUE!</v>
      </c>
      <c r="I68" s="218" t="e">
        <f>MKP_Prozesse_csv!I37</f>
        <v>#VALUE!</v>
      </c>
      <c r="J68" s="220" t="e">
        <f>MKP_Prozesse_csv!J37</f>
        <v>#VALUE!</v>
      </c>
      <c r="K68" s="220" t="e">
        <f>MKP_Prozesse_csv!K37</f>
        <v>#VALUE!</v>
      </c>
      <c r="L68" s="217"/>
      <c r="M68" s="142"/>
    </row>
    <row r="69" spans="1:13" x14ac:dyDescent="0.2">
      <c r="A69" s="221" t="e">
        <f>MKP_Prozesse_csv!A38</f>
        <v>#VALUE!</v>
      </c>
      <c r="B69" s="220" t="e">
        <f>MKP_Prozesse_csv!B38</f>
        <v>#VALUE!</v>
      </c>
      <c r="C69" s="220" t="e">
        <f>MKP_Prozesse_csv!C38</f>
        <v>#VALUE!</v>
      </c>
      <c r="D69" s="219" t="e">
        <f>MKP_Prozesse_csv!D38</f>
        <v>#VALUE!</v>
      </c>
      <c r="E69" s="219" t="e">
        <f>MKP_Prozesse_csv!E38</f>
        <v>#VALUE!</v>
      </c>
      <c r="F69" s="220" t="e">
        <f>MKP_Prozesse_csv!F38</f>
        <v>#VALUE!</v>
      </c>
      <c r="G69" s="220" t="e">
        <f>MKP_Prozesse_csv!G38</f>
        <v>#VALUE!</v>
      </c>
      <c r="H69" s="218" t="e">
        <f>MKP_Prozesse_csv!H38</f>
        <v>#VALUE!</v>
      </c>
      <c r="I69" s="218" t="e">
        <f>MKP_Prozesse_csv!I38</f>
        <v>#VALUE!</v>
      </c>
      <c r="J69" s="220" t="e">
        <f>MKP_Prozesse_csv!J38</f>
        <v>#VALUE!</v>
      </c>
      <c r="K69" s="220" t="e">
        <f>MKP_Prozesse_csv!K38</f>
        <v>#VALUE!</v>
      </c>
      <c r="L69" s="217"/>
      <c r="M69" s="142"/>
    </row>
    <row r="70" spans="1:13" x14ac:dyDescent="0.2">
      <c r="A70" s="221" t="e">
        <f>MKP_Prozesse_csv!A39</f>
        <v>#VALUE!</v>
      </c>
      <c r="B70" s="220" t="e">
        <f>MKP_Prozesse_csv!B39</f>
        <v>#VALUE!</v>
      </c>
      <c r="C70" s="220" t="e">
        <f>MKP_Prozesse_csv!C39</f>
        <v>#VALUE!</v>
      </c>
      <c r="D70" s="219" t="e">
        <f>MKP_Prozesse_csv!D39</f>
        <v>#VALUE!</v>
      </c>
      <c r="E70" s="219" t="e">
        <f>MKP_Prozesse_csv!E39</f>
        <v>#VALUE!</v>
      </c>
      <c r="F70" s="220" t="e">
        <f>MKP_Prozesse_csv!F39</f>
        <v>#VALUE!</v>
      </c>
      <c r="G70" s="220" t="e">
        <f>MKP_Prozesse_csv!G39</f>
        <v>#VALUE!</v>
      </c>
      <c r="H70" s="218" t="e">
        <f>MKP_Prozesse_csv!H39</f>
        <v>#VALUE!</v>
      </c>
      <c r="I70" s="218" t="e">
        <f>MKP_Prozesse_csv!I39</f>
        <v>#VALUE!</v>
      </c>
      <c r="J70" s="220" t="e">
        <f>MKP_Prozesse_csv!J39</f>
        <v>#VALUE!</v>
      </c>
      <c r="K70" s="220" t="e">
        <f>MKP_Prozesse_csv!K39</f>
        <v>#VALUE!</v>
      </c>
      <c r="L70" s="217"/>
      <c r="M70" s="142"/>
    </row>
    <row r="71" spans="1:13" x14ac:dyDescent="0.2">
      <c r="A71" s="221" t="e">
        <f>MKP_Prozesse_csv!A40</f>
        <v>#VALUE!</v>
      </c>
      <c r="B71" s="220" t="e">
        <f>MKP_Prozesse_csv!B40</f>
        <v>#VALUE!</v>
      </c>
      <c r="C71" s="220" t="e">
        <f>MKP_Prozesse_csv!C40</f>
        <v>#VALUE!</v>
      </c>
      <c r="D71" s="219" t="e">
        <f>MKP_Prozesse_csv!D40</f>
        <v>#VALUE!</v>
      </c>
      <c r="E71" s="219" t="e">
        <f>MKP_Prozesse_csv!E40</f>
        <v>#VALUE!</v>
      </c>
      <c r="F71" s="220" t="e">
        <f>MKP_Prozesse_csv!F40</f>
        <v>#VALUE!</v>
      </c>
      <c r="G71" s="220" t="e">
        <f>MKP_Prozesse_csv!G40</f>
        <v>#VALUE!</v>
      </c>
      <c r="H71" s="218" t="e">
        <f>MKP_Prozesse_csv!H40</f>
        <v>#VALUE!</v>
      </c>
      <c r="I71" s="218" t="e">
        <f>MKP_Prozesse_csv!I40</f>
        <v>#VALUE!</v>
      </c>
      <c r="J71" s="220" t="e">
        <f>MKP_Prozesse_csv!J40</f>
        <v>#VALUE!</v>
      </c>
      <c r="K71" s="220" t="e">
        <f>MKP_Prozesse_csv!K40</f>
        <v>#VALUE!</v>
      </c>
      <c r="L71" s="217"/>
      <c r="M71" s="142"/>
    </row>
    <row r="72" spans="1:13" x14ac:dyDescent="0.2">
      <c r="A72" s="221" t="e">
        <f>MKP_Prozesse_csv!A41</f>
        <v>#VALUE!</v>
      </c>
      <c r="B72" s="220" t="e">
        <f>MKP_Prozesse_csv!B41</f>
        <v>#VALUE!</v>
      </c>
      <c r="C72" s="220" t="e">
        <f>MKP_Prozesse_csv!C41</f>
        <v>#VALUE!</v>
      </c>
      <c r="D72" s="219" t="e">
        <f>MKP_Prozesse_csv!D41</f>
        <v>#VALUE!</v>
      </c>
      <c r="E72" s="219" t="e">
        <f>MKP_Prozesse_csv!E41</f>
        <v>#VALUE!</v>
      </c>
      <c r="F72" s="220" t="e">
        <f>MKP_Prozesse_csv!F41</f>
        <v>#VALUE!</v>
      </c>
      <c r="G72" s="220" t="e">
        <f>MKP_Prozesse_csv!G41</f>
        <v>#VALUE!</v>
      </c>
      <c r="H72" s="218" t="e">
        <f>MKP_Prozesse_csv!H41</f>
        <v>#VALUE!</v>
      </c>
      <c r="I72" s="218" t="e">
        <f>MKP_Prozesse_csv!I41</f>
        <v>#VALUE!</v>
      </c>
      <c r="J72" s="220" t="e">
        <f>MKP_Prozesse_csv!J41</f>
        <v>#VALUE!</v>
      </c>
      <c r="K72" s="220" t="e">
        <f>MKP_Prozesse_csv!K41</f>
        <v>#VALUE!</v>
      </c>
      <c r="L72" s="217"/>
      <c r="M72" s="142"/>
    </row>
    <row r="73" spans="1:13" x14ac:dyDescent="0.2">
      <c r="A73" s="221" t="e">
        <f>MKP_Prozesse_csv!A42</f>
        <v>#VALUE!</v>
      </c>
      <c r="B73" s="220" t="e">
        <f>MKP_Prozesse_csv!B42</f>
        <v>#VALUE!</v>
      </c>
      <c r="C73" s="220" t="e">
        <f>MKP_Prozesse_csv!C42</f>
        <v>#VALUE!</v>
      </c>
      <c r="D73" s="219" t="e">
        <f>MKP_Prozesse_csv!D42</f>
        <v>#VALUE!</v>
      </c>
      <c r="E73" s="219" t="e">
        <f>MKP_Prozesse_csv!E42</f>
        <v>#VALUE!</v>
      </c>
      <c r="F73" s="220" t="e">
        <f>MKP_Prozesse_csv!F42</f>
        <v>#VALUE!</v>
      </c>
      <c r="G73" s="220" t="e">
        <f>MKP_Prozesse_csv!G42</f>
        <v>#VALUE!</v>
      </c>
      <c r="H73" s="218" t="e">
        <f>MKP_Prozesse_csv!H42</f>
        <v>#VALUE!</v>
      </c>
      <c r="I73" s="218" t="e">
        <f>MKP_Prozesse_csv!I42</f>
        <v>#VALUE!</v>
      </c>
      <c r="J73" s="220" t="e">
        <f>MKP_Prozesse_csv!J42</f>
        <v>#VALUE!</v>
      </c>
      <c r="K73" s="220" t="e">
        <f>MKP_Prozesse_csv!K42</f>
        <v>#VALUE!</v>
      </c>
      <c r="L73" s="217"/>
      <c r="M73" s="142"/>
    </row>
    <row r="74" spans="1:13" x14ac:dyDescent="0.2">
      <c r="A74" s="221" t="e">
        <f>MKP_Prozesse_csv!A43</f>
        <v>#VALUE!</v>
      </c>
      <c r="B74" s="220" t="e">
        <f>MKP_Prozesse_csv!B43</f>
        <v>#VALUE!</v>
      </c>
      <c r="C74" s="220" t="e">
        <f>MKP_Prozesse_csv!C43</f>
        <v>#VALUE!</v>
      </c>
      <c r="D74" s="219" t="e">
        <f>MKP_Prozesse_csv!D43</f>
        <v>#VALUE!</v>
      </c>
      <c r="E74" s="219" t="e">
        <f>MKP_Prozesse_csv!E43</f>
        <v>#VALUE!</v>
      </c>
      <c r="F74" s="220" t="e">
        <f>MKP_Prozesse_csv!F43</f>
        <v>#VALUE!</v>
      </c>
      <c r="G74" s="220" t="e">
        <f>MKP_Prozesse_csv!G43</f>
        <v>#VALUE!</v>
      </c>
      <c r="H74" s="218" t="e">
        <f>MKP_Prozesse_csv!H43</f>
        <v>#VALUE!</v>
      </c>
      <c r="I74" s="218" t="e">
        <f>MKP_Prozesse_csv!I43</f>
        <v>#VALUE!</v>
      </c>
      <c r="J74" s="220" t="e">
        <f>MKP_Prozesse_csv!J43</f>
        <v>#VALUE!</v>
      </c>
      <c r="K74" s="220" t="e">
        <f>MKP_Prozesse_csv!K43</f>
        <v>#VALUE!</v>
      </c>
      <c r="L74" s="217"/>
      <c r="M74" s="142"/>
    </row>
    <row r="75" spans="1:13" x14ac:dyDescent="0.2">
      <c r="A75" s="221" t="e">
        <f>MKP_Prozesse_csv!A44</f>
        <v>#VALUE!</v>
      </c>
      <c r="B75" s="220" t="e">
        <f>MKP_Prozesse_csv!B44</f>
        <v>#VALUE!</v>
      </c>
      <c r="C75" s="220" t="e">
        <f>MKP_Prozesse_csv!C44</f>
        <v>#VALUE!</v>
      </c>
      <c r="D75" s="219" t="e">
        <f>MKP_Prozesse_csv!D44</f>
        <v>#VALUE!</v>
      </c>
      <c r="E75" s="219" t="e">
        <f>MKP_Prozesse_csv!E44</f>
        <v>#VALUE!</v>
      </c>
      <c r="F75" s="220" t="e">
        <f>MKP_Prozesse_csv!F44</f>
        <v>#VALUE!</v>
      </c>
      <c r="G75" s="220" t="e">
        <f>MKP_Prozesse_csv!G44</f>
        <v>#VALUE!</v>
      </c>
      <c r="H75" s="218" t="e">
        <f>MKP_Prozesse_csv!H44</f>
        <v>#VALUE!</v>
      </c>
      <c r="I75" s="218" t="e">
        <f>MKP_Prozesse_csv!I44</f>
        <v>#VALUE!</v>
      </c>
      <c r="J75" s="220" t="e">
        <f>MKP_Prozesse_csv!J44</f>
        <v>#VALUE!</v>
      </c>
      <c r="K75" s="220" t="e">
        <f>MKP_Prozesse_csv!K44</f>
        <v>#VALUE!</v>
      </c>
      <c r="L75" s="217"/>
      <c r="M75" s="142"/>
    </row>
    <row r="76" spans="1:13" x14ac:dyDescent="0.2">
      <c r="A76" s="221" t="e">
        <f>MKP_Prozesse_csv!A45</f>
        <v>#VALUE!</v>
      </c>
      <c r="B76" s="220" t="e">
        <f>MKP_Prozesse_csv!B45</f>
        <v>#VALUE!</v>
      </c>
      <c r="C76" s="220" t="e">
        <f>MKP_Prozesse_csv!C45</f>
        <v>#VALUE!</v>
      </c>
      <c r="D76" s="219" t="e">
        <f>MKP_Prozesse_csv!D45</f>
        <v>#VALUE!</v>
      </c>
      <c r="E76" s="219" t="e">
        <f>MKP_Prozesse_csv!E45</f>
        <v>#VALUE!</v>
      </c>
      <c r="F76" s="220" t="e">
        <f>MKP_Prozesse_csv!F45</f>
        <v>#VALUE!</v>
      </c>
      <c r="G76" s="220" t="e">
        <f>MKP_Prozesse_csv!G45</f>
        <v>#VALUE!</v>
      </c>
      <c r="H76" s="218" t="e">
        <f>MKP_Prozesse_csv!H45</f>
        <v>#VALUE!</v>
      </c>
      <c r="I76" s="218" t="e">
        <f>MKP_Prozesse_csv!I45</f>
        <v>#VALUE!</v>
      </c>
      <c r="J76" s="220" t="e">
        <f>MKP_Prozesse_csv!J45</f>
        <v>#VALUE!</v>
      </c>
      <c r="K76" s="220" t="e">
        <f>MKP_Prozesse_csv!K45</f>
        <v>#VALUE!</v>
      </c>
      <c r="L76" s="217"/>
      <c r="M76" s="142"/>
    </row>
    <row r="77" spans="1:13" x14ac:dyDescent="0.2">
      <c r="A77" s="221" t="e">
        <f>MKP_Prozesse_csv!A46</f>
        <v>#VALUE!</v>
      </c>
      <c r="B77" s="220" t="e">
        <f>MKP_Prozesse_csv!B46</f>
        <v>#VALUE!</v>
      </c>
      <c r="C77" s="220" t="e">
        <f>MKP_Prozesse_csv!C46</f>
        <v>#VALUE!</v>
      </c>
      <c r="D77" s="219" t="e">
        <f>MKP_Prozesse_csv!D46</f>
        <v>#VALUE!</v>
      </c>
      <c r="E77" s="219" t="e">
        <f>MKP_Prozesse_csv!E46</f>
        <v>#VALUE!</v>
      </c>
      <c r="F77" s="220" t="e">
        <f>MKP_Prozesse_csv!F46</f>
        <v>#VALUE!</v>
      </c>
      <c r="G77" s="220" t="e">
        <f>MKP_Prozesse_csv!G46</f>
        <v>#VALUE!</v>
      </c>
      <c r="H77" s="218" t="e">
        <f>MKP_Prozesse_csv!H46</f>
        <v>#VALUE!</v>
      </c>
      <c r="I77" s="218" t="e">
        <f>MKP_Prozesse_csv!I46</f>
        <v>#VALUE!</v>
      </c>
      <c r="J77" s="220" t="e">
        <f>MKP_Prozesse_csv!J46</f>
        <v>#VALUE!</v>
      </c>
      <c r="K77" s="220" t="e">
        <f>MKP_Prozesse_csv!K46</f>
        <v>#VALUE!</v>
      </c>
      <c r="L77" s="217"/>
      <c r="M77" s="142"/>
    </row>
    <row r="78" spans="1:13" x14ac:dyDescent="0.2">
      <c r="A78" s="221" t="e">
        <f>MKP_Prozesse_csv!A47</f>
        <v>#VALUE!</v>
      </c>
      <c r="B78" s="220" t="e">
        <f>MKP_Prozesse_csv!B47</f>
        <v>#VALUE!</v>
      </c>
      <c r="C78" s="220" t="e">
        <f>MKP_Prozesse_csv!C47</f>
        <v>#VALUE!</v>
      </c>
      <c r="D78" s="219" t="e">
        <f>MKP_Prozesse_csv!D47</f>
        <v>#VALUE!</v>
      </c>
      <c r="E78" s="219" t="e">
        <f>MKP_Prozesse_csv!E47</f>
        <v>#VALUE!</v>
      </c>
      <c r="F78" s="220" t="e">
        <f>MKP_Prozesse_csv!F47</f>
        <v>#VALUE!</v>
      </c>
      <c r="G78" s="220" t="e">
        <f>MKP_Prozesse_csv!G47</f>
        <v>#VALUE!</v>
      </c>
      <c r="H78" s="218" t="e">
        <f>MKP_Prozesse_csv!H47</f>
        <v>#VALUE!</v>
      </c>
      <c r="I78" s="218" t="e">
        <f>MKP_Prozesse_csv!I47</f>
        <v>#VALUE!</v>
      </c>
      <c r="J78" s="220" t="e">
        <f>MKP_Prozesse_csv!J47</f>
        <v>#VALUE!</v>
      </c>
      <c r="K78" s="220" t="e">
        <f>MKP_Prozesse_csv!K47</f>
        <v>#VALUE!</v>
      </c>
      <c r="L78" s="217"/>
      <c r="M78" s="142"/>
    </row>
    <row r="79" spans="1:13" x14ac:dyDescent="0.2">
      <c r="A79" s="221" t="e">
        <f>MKP_Prozesse_csv!A48</f>
        <v>#VALUE!</v>
      </c>
      <c r="B79" s="220" t="e">
        <f>MKP_Prozesse_csv!B48</f>
        <v>#VALUE!</v>
      </c>
      <c r="C79" s="220" t="e">
        <f>MKP_Prozesse_csv!C48</f>
        <v>#VALUE!</v>
      </c>
      <c r="D79" s="219" t="e">
        <f>MKP_Prozesse_csv!D48</f>
        <v>#VALUE!</v>
      </c>
      <c r="E79" s="219" t="e">
        <f>MKP_Prozesse_csv!E48</f>
        <v>#VALUE!</v>
      </c>
      <c r="F79" s="220" t="e">
        <f>MKP_Prozesse_csv!F48</f>
        <v>#VALUE!</v>
      </c>
      <c r="G79" s="220" t="e">
        <f>MKP_Prozesse_csv!G48</f>
        <v>#VALUE!</v>
      </c>
      <c r="H79" s="218" t="e">
        <f>MKP_Prozesse_csv!H48</f>
        <v>#VALUE!</v>
      </c>
      <c r="I79" s="218" t="e">
        <f>MKP_Prozesse_csv!I48</f>
        <v>#VALUE!</v>
      </c>
      <c r="J79" s="220" t="e">
        <f>MKP_Prozesse_csv!J48</f>
        <v>#VALUE!</v>
      </c>
      <c r="K79" s="220" t="e">
        <f>MKP_Prozesse_csv!K48</f>
        <v>#VALUE!</v>
      </c>
      <c r="L79" s="217"/>
      <c r="M79" s="142"/>
    </row>
    <row r="80" spans="1:13" x14ac:dyDescent="0.2">
      <c r="A80" s="221" t="e">
        <f>MKP_Prozesse_csv!A49</f>
        <v>#VALUE!</v>
      </c>
      <c r="B80" s="220" t="e">
        <f>MKP_Prozesse_csv!B49</f>
        <v>#VALUE!</v>
      </c>
      <c r="C80" s="220" t="e">
        <f>MKP_Prozesse_csv!C49</f>
        <v>#VALUE!</v>
      </c>
      <c r="D80" s="219" t="e">
        <f>MKP_Prozesse_csv!D49</f>
        <v>#VALUE!</v>
      </c>
      <c r="E80" s="219" t="e">
        <f>MKP_Prozesse_csv!E49</f>
        <v>#VALUE!</v>
      </c>
      <c r="F80" s="220" t="e">
        <f>MKP_Prozesse_csv!F49</f>
        <v>#VALUE!</v>
      </c>
      <c r="G80" s="220" t="e">
        <f>MKP_Prozesse_csv!G49</f>
        <v>#VALUE!</v>
      </c>
      <c r="H80" s="218" t="e">
        <f>MKP_Prozesse_csv!H49</f>
        <v>#VALUE!</v>
      </c>
      <c r="I80" s="218" t="e">
        <f>MKP_Prozesse_csv!I49</f>
        <v>#VALUE!</v>
      </c>
      <c r="J80" s="220" t="e">
        <f>MKP_Prozesse_csv!J49</f>
        <v>#VALUE!</v>
      </c>
      <c r="K80" s="220" t="e">
        <f>MKP_Prozesse_csv!K49</f>
        <v>#VALUE!</v>
      </c>
      <c r="L80" s="217"/>
      <c r="M80" s="142"/>
    </row>
    <row r="81" spans="1:13" x14ac:dyDescent="0.2">
      <c r="A81" s="221" t="e">
        <f>MKP_Prozesse_csv!A50</f>
        <v>#VALUE!</v>
      </c>
      <c r="B81" s="220" t="e">
        <f>MKP_Prozesse_csv!B50</f>
        <v>#VALUE!</v>
      </c>
      <c r="C81" s="220" t="e">
        <f>MKP_Prozesse_csv!C50</f>
        <v>#VALUE!</v>
      </c>
      <c r="D81" s="219" t="e">
        <f>MKP_Prozesse_csv!D50</f>
        <v>#VALUE!</v>
      </c>
      <c r="E81" s="219" t="e">
        <f>MKP_Prozesse_csv!E50</f>
        <v>#VALUE!</v>
      </c>
      <c r="F81" s="220" t="e">
        <f>MKP_Prozesse_csv!F50</f>
        <v>#VALUE!</v>
      </c>
      <c r="G81" s="220" t="e">
        <f>MKP_Prozesse_csv!G50</f>
        <v>#VALUE!</v>
      </c>
      <c r="H81" s="218" t="e">
        <f>MKP_Prozesse_csv!H50</f>
        <v>#VALUE!</v>
      </c>
      <c r="I81" s="218" t="e">
        <f>MKP_Prozesse_csv!I50</f>
        <v>#VALUE!</v>
      </c>
      <c r="J81" s="220" t="e">
        <f>MKP_Prozesse_csv!J50</f>
        <v>#VALUE!</v>
      </c>
      <c r="K81" s="220" t="e">
        <f>MKP_Prozesse_csv!K50</f>
        <v>#VALUE!</v>
      </c>
      <c r="L81" s="217"/>
      <c r="M81" s="142"/>
    </row>
    <row r="82" spans="1:13" x14ac:dyDescent="0.2">
      <c r="A82" s="221" t="e">
        <f>MKP_Prozesse_csv!A51</f>
        <v>#VALUE!</v>
      </c>
      <c r="B82" s="220" t="e">
        <f>MKP_Prozesse_csv!B51</f>
        <v>#VALUE!</v>
      </c>
      <c r="C82" s="220" t="e">
        <f>MKP_Prozesse_csv!C51</f>
        <v>#VALUE!</v>
      </c>
      <c r="D82" s="219" t="e">
        <f>MKP_Prozesse_csv!D51</f>
        <v>#VALUE!</v>
      </c>
      <c r="E82" s="219" t="e">
        <f>MKP_Prozesse_csv!E51</f>
        <v>#VALUE!</v>
      </c>
      <c r="F82" s="220" t="e">
        <f>MKP_Prozesse_csv!F51</f>
        <v>#VALUE!</v>
      </c>
      <c r="G82" s="220" t="e">
        <f>MKP_Prozesse_csv!G51</f>
        <v>#VALUE!</v>
      </c>
      <c r="H82" s="218" t="e">
        <f>MKP_Prozesse_csv!H51</f>
        <v>#VALUE!</v>
      </c>
      <c r="I82" s="218" t="e">
        <f>MKP_Prozesse_csv!I51</f>
        <v>#VALUE!</v>
      </c>
      <c r="J82" s="220" t="e">
        <f>MKP_Prozesse_csv!J51</f>
        <v>#VALUE!</v>
      </c>
      <c r="K82" s="220" t="e">
        <f>MKP_Prozesse_csv!K51</f>
        <v>#VALUE!</v>
      </c>
      <c r="L82" s="217"/>
      <c r="M82" s="142"/>
    </row>
    <row r="83" spans="1:13" x14ac:dyDescent="0.2">
      <c r="A83" s="221" t="e">
        <f>MKP_Prozesse_csv!A52</f>
        <v>#VALUE!</v>
      </c>
      <c r="B83" s="220" t="e">
        <f>MKP_Prozesse_csv!B52</f>
        <v>#VALUE!</v>
      </c>
      <c r="C83" s="220" t="e">
        <f>MKP_Prozesse_csv!C52</f>
        <v>#VALUE!</v>
      </c>
      <c r="D83" s="219" t="e">
        <f>MKP_Prozesse_csv!D52</f>
        <v>#VALUE!</v>
      </c>
      <c r="E83" s="219" t="e">
        <f>MKP_Prozesse_csv!E52</f>
        <v>#VALUE!</v>
      </c>
      <c r="F83" s="220" t="e">
        <f>MKP_Prozesse_csv!F52</f>
        <v>#VALUE!</v>
      </c>
      <c r="G83" s="220" t="e">
        <f>MKP_Prozesse_csv!G52</f>
        <v>#VALUE!</v>
      </c>
      <c r="H83" s="218" t="e">
        <f>MKP_Prozesse_csv!H52</f>
        <v>#VALUE!</v>
      </c>
      <c r="I83" s="218" t="e">
        <f>MKP_Prozesse_csv!I52</f>
        <v>#VALUE!</v>
      </c>
      <c r="J83" s="220" t="e">
        <f>MKP_Prozesse_csv!J52</f>
        <v>#VALUE!</v>
      </c>
      <c r="K83" s="220" t="e">
        <f>MKP_Prozesse_csv!K52</f>
        <v>#VALUE!</v>
      </c>
      <c r="L83" s="217"/>
      <c r="M83" s="142"/>
    </row>
    <row r="84" spans="1:13" x14ac:dyDescent="0.2">
      <c r="A84" s="221" t="e">
        <f>MKP_Prozesse_csv!A53</f>
        <v>#VALUE!</v>
      </c>
      <c r="B84" s="220" t="e">
        <f>MKP_Prozesse_csv!B53</f>
        <v>#VALUE!</v>
      </c>
      <c r="C84" s="220" t="e">
        <f>MKP_Prozesse_csv!C53</f>
        <v>#VALUE!</v>
      </c>
      <c r="D84" s="219" t="e">
        <f>MKP_Prozesse_csv!D53</f>
        <v>#VALUE!</v>
      </c>
      <c r="E84" s="219" t="e">
        <f>MKP_Prozesse_csv!E53</f>
        <v>#VALUE!</v>
      </c>
      <c r="F84" s="220" t="e">
        <f>MKP_Prozesse_csv!F53</f>
        <v>#VALUE!</v>
      </c>
      <c r="G84" s="220" t="e">
        <f>MKP_Prozesse_csv!G53</f>
        <v>#VALUE!</v>
      </c>
      <c r="H84" s="218" t="e">
        <f>MKP_Prozesse_csv!H53</f>
        <v>#VALUE!</v>
      </c>
      <c r="I84" s="218" t="e">
        <f>MKP_Prozesse_csv!I53</f>
        <v>#VALUE!</v>
      </c>
      <c r="J84" s="220" t="e">
        <f>MKP_Prozesse_csv!J53</f>
        <v>#VALUE!</v>
      </c>
      <c r="K84" s="220" t="e">
        <f>MKP_Prozesse_csv!K53</f>
        <v>#VALUE!</v>
      </c>
      <c r="L84" s="217"/>
      <c r="M84" s="142"/>
    </row>
    <row r="85" spans="1:13" x14ac:dyDescent="0.2">
      <c r="A85" s="221" t="e">
        <f>MKP_Prozesse_csv!A54</f>
        <v>#VALUE!</v>
      </c>
      <c r="B85" s="220" t="e">
        <f>MKP_Prozesse_csv!B54</f>
        <v>#VALUE!</v>
      </c>
      <c r="C85" s="220" t="e">
        <f>MKP_Prozesse_csv!C54</f>
        <v>#VALUE!</v>
      </c>
      <c r="D85" s="219" t="e">
        <f>MKP_Prozesse_csv!D54</f>
        <v>#VALUE!</v>
      </c>
      <c r="E85" s="219" t="e">
        <f>MKP_Prozesse_csv!E54</f>
        <v>#VALUE!</v>
      </c>
      <c r="F85" s="220" t="e">
        <f>MKP_Prozesse_csv!F54</f>
        <v>#VALUE!</v>
      </c>
      <c r="G85" s="220" t="e">
        <f>MKP_Prozesse_csv!G54</f>
        <v>#VALUE!</v>
      </c>
      <c r="H85" s="218" t="e">
        <f>MKP_Prozesse_csv!H54</f>
        <v>#VALUE!</v>
      </c>
      <c r="I85" s="218" t="e">
        <f>MKP_Prozesse_csv!I54</f>
        <v>#VALUE!</v>
      </c>
      <c r="J85" s="220" t="e">
        <f>MKP_Prozesse_csv!J54</f>
        <v>#VALUE!</v>
      </c>
      <c r="K85" s="220" t="e">
        <f>MKP_Prozesse_csv!K54</f>
        <v>#VALUE!</v>
      </c>
      <c r="L85" s="217"/>
      <c r="M85" s="142"/>
    </row>
    <row r="86" spans="1:13" x14ac:dyDescent="0.2">
      <c r="A86" s="221" t="e">
        <f>MKP_Prozesse_csv!A55</f>
        <v>#VALUE!</v>
      </c>
      <c r="B86" s="220" t="e">
        <f>MKP_Prozesse_csv!B55</f>
        <v>#VALUE!</v>
      </c>
      <c r="C86" s="220" t="e">
        <f>MKP_Prozesse_csv!C55</f>
        <v>#VALUE!</v>
      </c>
      <c r="D86" s="219" t="e">
        <f>MKP_Prozesse_csv!D55</f>
        <v>#VALUE!</v>
      </c>
      <c r="E86" s="219" t="e">
        <f>MKP_Prozesse_csv!E55</f>
        <v>#VALUE!</v>
      </c>
      <c r="F86" s="220" t="e">
        <f>MKP_Prozesse_csv!F55</f>
        <v>#VALUE!</v>
      </c>
      <c r="G86" s="220" t="e">
        <f>MKP_Prozesse_csv!G55</f>
        <v>#VALUE!</v>
      </c>
      <c r="H86" s="218" t="e">
        <f>MKP_Prozesse_csv!H55</f>
        <v>#VALUE!</v>
      </c>
      <c r="I86" s="218" t="e">
        <f>MKP_Prozesse_csv!I55</f>
        <v>#VALUE!</v>
      </c>
      <c r="J86" s="220" t="e">
        <f>MKP_Prozesse_csv!J55</f>
        <v>#VALUE!</v>
      </c>
      <c r="K86" s="220" t="e">
        <f>MKP_Prozesse_csv!K55</f>
        <v>#VALUE!</v>
      </c>
      <c r="L86" s="217"/>
      <c r="M86" s="142"/>
    </row>
    <row r="87" spans="1:13" x14ac:dyDescent="0.2">
      <c r="A87" s="221" t="e">
        <f>MKP_Prozesse_csv!A56</f>
        <v>#VALUE!</v>
      </c>
      <c r="B87" s="220" t="e">
        <f>MKP_Prozesse_csv!B56</f>
        <v>#VALUE!</v>
      </c>
      <c r="C87" s="220" t="e">
        <f>MKP_Prozesse_csv!C56</f>
        <v>#VALUE!</v>
      </c>
      <c r="D87" s="219" t="e">
        <f>MKP_Prozesse_csv!D56</f>
        <v>#VALUE!</v>
      </c>
      <c r="E87" s="219" t="e">
        <f>MKP_Prozesse_csv!E56</f>
        <v>#VALUE!</v>
      </c>
      <c r="F87" s="220" t="e">
        <f>MKP_Prozesse_csv!F56</f>
        <v>#VALUE!</v>
      </c>
      <c r="G87" s="220" t="e">
        <f>MKP_Prozesse_csv!G56</f>
        <v>#VALUE!</v>
      </c>
      <c r="H87" s="218" t="e">
        <f>MKP_Prozesse_csv!H56</f>
        <v>#VALUE!</v>
      </c>
      <c r="I87" s="218" t="e">
        <f>MKP_Prozesse_csv!I56</f>
        <v>#VALUE!</v>
      </c>
      <c r="J87" s="220" t="e">
        <f>MKP_Prozesse_csv!J56</f>
        <v>#VALUE!</v>
      </c>
      <c r="K87" s="220" t="e">
        <f>MKP_Prozesse_csv!K56</f>
        <v>#VALUE!</v>
      </c>
      <c r="L87" s="217"/>
      <c r="M87" s="142"/>
    </row>
    <row r="88" spans="1:13" x14ac:dyDescent="0.2">
      <c r="A88" s="221" t="e">
        <f>MKP_Prozesse_csv!A57</f>
        <v>#VALUE!</v>
      </c>
      <c r="B88" s="220" t="e">
        <f>MKP_Prozesse_csv!B57</f>
        <v>#VALUE!</v>
      </c>
      <c r="C88" s="220" t="e">
        <f>MKP_Prozesse_csv!C57</f>
        <v>#VALUE!</v>
      </c>
      <c r="D88" s="219" t="e">
        <f>MKP_Prozesse_csv!D57</f>
        <v>#VALUE!</v>
      </c>
      <c r="E88" s="219" t="e">
        <f>MKP_Prozesse_csv!E57</f>
        <v>#VALUE!</v>
      </c>
      <c r="F88" s="220" t="e">
        <f>MKP_Prozesse_csv!F57</f>
        <v>#VALUE!</v>
      </c>
      <c r="G88" s="220" t="e">
        <f>MKP_Prozesse_csv!G57</f>
        <v>#VALUE!</v>
      </c>
      <c r="H88" s="218" t="e">
        <f>MKP_Prozesse_csv!H57</f>
        <v>#VALUE!</v>
      </c>
      <c r="I88" s="218" t="e">
        <f>MKP_Prozesse_csv!I57</f>
        <v>#VALUE!</v>
      </c>
      <c r="J88" s="220" t="e">
        <f>MKP_Prozesse_csv!J57</f>
        <v>#VALUE!</v>
      </c>
      <c r="K88" s="220" t="e">
        <f>MKP_Prozesse_csv!K57</f>
        <v>#VALUE!</v>
      </c>
      <c r="L88" s="217"/>
      <c r="M88" s="142"/>
    </row>
    <row r="89" spans="1:13" x14ac:dyDescent="0.2">
      <c r="A89" s="221" t="e">
        <f>MKP_Prozesse_csv!A58</f>
        <v>#VALUE!</v>
      </c>
      <c r="B89" s="220" t="e">
        <f>MKP_Prozesse_csv!B58</f>
        <v>#VALUE!</v>
      </c>
      <c r="C89" s="220" t="e">
        <f>MKP_Prozesse_csv!C58</f>
        <v>#VALUE!</v>
      </c>
      <c r="D89" s="219" t="e">
        <f>MKP_Prozesse_csv!D58</f>
        <v>#VALUE!</v>
      </c>
      <c r="E89" s="219" t="e">
        <f>MKP_Prozesse_csv!E58</f>
        <v>#VALUE!</v>
      </c>
      <c r="F89" s="220" t="e">
        <f>MKP_Prozesse_csv!F58</f>
        <v>#VALUE!</v>
      </c>
      <c r="G89" s="220" t="e">
        <f>MKP_Prozesse_csv!G58</f>
        <v>#VALUE!</v>
      </c>
      <c r="H89" s="218" t="e">
        <f>MKP_Prozesse_csv!H58</f>
        <v>#VALUE!</v>
      </c>
      <c r="I89" s="218" t="e">
        <f>MKP_Prozesse_csv!I58</f>
        <v>#VALUE!</v>
      </c>
      <c r="J89" s="220" t="e">
        <f>MKP_Prozesse_csv!J58</f>
        <v>#VALUE!</v>
      </c>
      <c r="K89" s="220" t="e">
        <f>MKP_Prozesse_csv!K58</f>
        <v>#VALUE!</v>
      </c>
      <c r="L89" s="217"/>
      <c r="M89" s="142"/>
    </row>
    <row r="90" spans="1:13" x14ac:dyDescent="0.2">
      <c r="A90" s="221" t="e">
        <f>MKP_Prozesse_csv!A59</f>
        <v>#VALUE!</v>
      </c>
      <c r="B90" s="220" t="e">
        <f>MKP_Prozesse_csv!B59</f>
        <v>#VALUE!</v>
      </c>
      <c r="C90" s="220" t="e">
        <f>MKP_Prozesse_csv!C59</f>
        <v>#VALUE!</v>
      </c>
      <c r="D90" s="219" t="e">
        <f>MKP_Prozesse_csv!D59</f>
        <v>#VALUE!</v>
      </c>
      <c r="E90" s="219" t="e">
        <f>MKP_Prozesse_csv!E59</f>
        <v>#VALUE!</v>
      </c>
      <c r="F90" s="220" t="e">
        <f>MKP_Prozesse_csv!F59</f>
        <v>#VALUE!</v>
      </c>
      <c r="G90" s="220" t="e">
        <f>MKP_Prozesse_csv!G59</f>
        <v>#VALUE!</v>
      </c>
      <c r="H90" s="218" t="e">
        <f>MKP_Prozesse_csv!H59</f>
        <v>#VALUE!</v>
      </c>
      <c r="I90" s="218" t="e">
        <f>MKP_Prozesse_csv!I59</f>
        <v>#VALUE!</v>
      </c>
      <c r="J90" s="220" t="e">
        <f>MKP_Prozesse_csv!J59</f>
        <v>#VALUE!</v>
      </c>
      <c r="K90" s="220" t="e">
        <f>MKP_Prozesse_csv!K59</f>
        <v>#VALUE!</v>
      </c>
      <c r="L90" s="217"/>
      <c r="M90" s="142"/>
    </row>
    <row r="91" spans="1:13" x14ac:dyDescent="0.2">
      <c r="A91" s="221" t="e">
        <f>MKP_Prozesse_csv!A60</f>
        <v>#VALUE!</v>
      </c>
      <c r="B91" s="220" t="e">
        <f>MKP_Prozesse_csv!B60</f>
        <v>#VALUE!</v>
      </c>
      <c r="C91" s="220" t="e">
        <f>MKP_Prozesse_csv!C60</f>
        <v>#VALUE!</v>
      </c>
      <c r="D91" s="219" t="e">
        <f>MKP_Prozesse_csv!D60</f>
        <v>#VALUE!</v>
      </c>
      <c r="E91" s="219" t="e">
        <f>MKP_Prozesse_csv!E60</f>
        <v>#VALUE!</v>
      </c>
      <c r="F91" s="220" t="e">
        <f>MKP_Prozesse_csv!F60</f>
        <v>#VALUE!</v>
      </c>
      <c r="G91" s="220" t="e">
        <f>MKP_Prozesse_csv!G60</f>
        <v>#VALUE!</v>
      </c>
      <c r="H91" s="218" t="e">
        <f>MKP_Prozesse_csv!H60</f>
        <v>#VALUE!</v>
      </c>
      <c r="I91" s="218" t="e">
        <f>MKP_Prozesse_csv!I60</f>
        <v>#VALUE!</v>
      </c>
      <c r="J91" s="220" t="e">
        <f>MKP_Prozesse_csv!J60</f>
        <v>#VALUE!</v>
      </c>
      <c r="K91" s="220" t="e">
        <f>MKP_Prozesse_csv!K60</f>
        <v>#VALUE!</v>
      </c>
      <c r="L91" s="217"/>
      <c r="M91" s="142"/>
    </row>
    <row r="92" spans="1:13" x14ac:dyDescent="0.2">
      <c r="A92" s="221" t="e">
        <f>MKP_Prozesse_csv!A61</f>
        <v>#VALUE!</v>
      </c>
      <c r="B92" s="220" t="e">
        <f>MKP_Prozesse_csv!B61</f>
        <v>#VALUE!</v>
      </c>
      <c r="C92" s="220" t="e">
        <f>MKP_Prozesse_csv!C61</f>
        <v>#VALUE!</v>
      </c>
      <c r="D92" s="219" t="e">
        <f>MKP_Prozesse_csv!D61</f>
        <v>#VALUE!</v>
      </c>
      <c r="E92" s="219" t="e">
        <f>MKP_Prozesse_csv!E61</f>
        <v>#VALUE!</v>
      </c>
      <c r="F92" s="220" t="e">
        <f>MKP_Prozesse_csv!F61</f>
        <v>#VALUE!</v>
      </c>
      <c r="G92" s="220" t="e">
        <f>MKP_Prozesse_csv!G61</f>
        <v>#VALUE!</v>
      </c>
      <c r="H92" s="218" t="e">
        <f>MKP_Prozesse_csv!H61</f>
        <v>#VALUE!</v>
      </c>
      <c r="I92" s="218" t="e">
        <f>MKP_Prozesse_csv!I61</f>
        <v>#VALUE!</v>
      </c>
      <c r="J92" s="220" t="e">
        <f>MKP_Prozesse_csv!J61</f>
        <v>#VALUE!</v>
      </c>
      <c r="K92" s="220" t="e">
        <f>MKP_Prozesse_csv!K61</f>
        <v>#VALUE!</v>
      </c>
      <c r="L92" s="217"/>
      <c r="M92" s="142"/>
    </row>
    <row r="93" spans="1:13" x14ac:dyDescent="0.2">
      <c r="A93" s="221" t="e">
        <f>MKP_Prozesse_csv!A62</f>
        <v>#VALUE!</v>
      </c>
      <c r="B93" s="220" t="e">
        <f>MKP_Prozesse_csv!B62</f>
        <v>#VALUE!</v>
      </c>
      <c r="C93" s="220" t="e">
        <f>MKP_Prozesse_csv!C62</f>
        <v>#VALUE!</v>
      </c>
      <c r="D93" s="219" t="e">
        <f>MKP_Prozesse_csv!D62</f>
        <v>#VALUE!</v>
      </c>
      <c r="E93" s="219" t="e">
        <f>MKP_Prozesse_csv!E62</f>
        <v>#VALUE!</v>
      </c>
      <c r="F93" s="220" t="e">
        <f>MKP_Prozesse_csv!F62</f>
        <v>#VALUE!</v>
      </c>
      <c r="G93" s="220" t="e">
        <f>MKP_Prozesse_csv!G62</f>
        <v>#VALUE!</v>
      </c>
      <c r="H93" s="218" t="e">
        <f>MKP_Prozesse_csv!H62</f>
        <v>#VALUE!</v>
      </c>
      <c r="I93" s="218" t="e">
        <f>MKP_Prozesse_csv!I62</f>
        <v>#VALUE!</v>
      </c>
      <c r="J93" s="220" t="e">
        <f>MKP_Prozesse_csv!J62</f>
        <v>#VALUE!</v>
      </c>
      <c r="K93" s="220" t="e">
        <f>MKP_Prozesse_csv!K62</f>
        <v>#VALUE!</v>
      </c>
      <c r="L93" s="217"/>
      <c r="M93" s="142"/>
    </row>
    <row r="94" spans="1:13" x14ac:dyDescent="0.2">
      <c r="A94" s="221" t="e">
        <f>MKP_Prozesse_csv!A63</f>
        <v>#VALUE!</v>
      </c>
      <c r="B94" s="220" t="e">
        <f>MKP_Prozesse_csv!B63</f>
        <v>#VALUE!</v>
      </c>
      <c r="C94" s="220" t="e">
        <f>MKP_Prozesse_csv!C63</f>
        <v>#VALUE!</v>
      </c>
      <c r="D94" s="219" t="e">
        <f>MKP_Prozesse_csv!D63</f>
        <v>#VALUE!</v>
      </c>
      <c r="E94" s="219" t="e">
        <f>MKP_Prozesse_csv!E63</f>
        <v>#VALUE!</v>
      </c>
      <c r="F94" s="220" t="e">
        <f>MKP_Prozesse_csv!F63</f>
        <v>#VALUE!</v>
      </c>
      <c r="G94" s="220" t="e">
        <f>MKP_Prozesse_csv!G63</f>
        <v>#VALUE!</v>
      </c>
      <c r="H94" s="218" t="e">
        <f>MKP_Prozesse_csv!H63</f>
        <v>#VALUE!</v>
      </c>
      <c r="I94" s="218" t="e">
        <f>MKP_Prozesse_csv!I63</f>
        <v>#VALUE!</v>
      </c>
      <c r="J94" s="220" t="e">
        <f>MKP_Prozesse_csv!J63</f>
        <v>#VALUE!</v>
      </c>
      <c r="K94" s="220" t="e">
        <f>MKP_Prozesse_csv!K63</f>
        <v>#VALUE!</v>
      </c>
      <c r="L94" s="217"/>
      <c r="M94" s="142"/>
    </row>
    <row r="95" spans="1:13" x14ac:dyDescent="0.2">
      <c r="A95" s="221" t="e">
        <f>MKP_Prozesse_csv!A64</f>
        <v>#VALUE!</v>
      </c>
      <c r="B95" s="220" t="e">
        <f>MKP_Prozesse_csv!B64</f>
        <v>#VALUE!</v>
      </c>
      <c r="C95" s="220" t="e">
        <f>MKP_Prozesse_csv!C64</f>
        <v>#VALUE!</v>
      </c>
      <c r="D95" s="219" t="e">
        <f>MKP_Prozesse_csv!D64</f>
        <v>#VALUE!</v>
      </c>
      <c r="E95" s="219" t="e">
        <f>MKP_Prozesse_csv!E64</f>
        <v>#VALUE!</v>
      </c>
      <c r="F95" s="220" t="e">
        <f>MKP_Prozesse_csv!F64</f>
        <v>#VALUE!</v>
      </c>
      <c r="G95" s="220" t="e">
        <f>MKP_Prozesse_csv!G64</f>
        <v>#VALUE!</v>
      </c>
      <c r="H95" s="218" t="e">
        <f>MKP_Prozesse_csv!H64</f>
        <v>#VALUE!</v>
      </c>
      <c r="I95" s="218" t="e">
        <f>MKP_Prozesse_csv!I64</f>
        <v>#VALUE!</v>
      </c>
      <c r="J95" s="220" t="e">
        <f>MKP_Prozesse_csv!J64</f>
        <v>#VALUE!</v>
      </c>
      <c r="K95" s="220" t="e">
        <f>MKP_Prozesse_csv!K64</f>
        <v>#VALUE!</v>
      </c>
      <c r="L95" s="217"/>
      <c r="M95" s="142"/>
    </row>
    <row r="96" spans="1:13" x14ac:dyDescent="0.2">
      <c r="A96" s="221" t="e">
        <f>MKP_Prozesse_csv!A65</f>
        <v>#VALUE!</v>
      </c>
      <c r="B96" s="220" t="e">
        <f>MKP_Prozesse_csv!B65</f>
        <v>#VALUE!</v>
      </c>
      <c r="C96" s="220" t="e">
        <f>MKP_Prozesse_csv!C65</f>
        <v>#VALUE!</v>
      </c>
      <c r="D96" s="219" t="e">
        <f>MKP_Prozesse_csv!D65</f>
        <v>#VALUE!</v>
      </c>
      <c r="E96" s="219" t="e">
        <f>MKP_Prozesse_csv!E65</f>
        <v>#VALUE!</v>
      </c>
      <c r="F96" s="220" t="e">
        <f>MKP_Prozesse_csv!F65</f>
        <v>#VALUE!</v>
      </c>
      <c r="G96" s="220" t="e">
        <f>MKP_Prozesse_csv!G65</f>
        <v>#VALUE!</v>
      </c>
      <c r="H96" s="218" t="e">
        <f>MKP_Prozesse_csv!H65</f>
        <v>#VALUE!</v>
      </c>
      <c r="I96" s="218" t="e">
        <f>MKP_Prozesse_csv!I65</f>
        <v>#VALUE!</v>
      </c>
      <c r="J96" s="220" t="e">
        <f>MKP_Prozesse_csv!J65</f>
        <v>#VALUE!</v>
      </c>
      <c r="K96" s="220" t="e">
        <f>MKP_Prozesse_csv!K65</f>
        <v>#VALUE!</v>
      </c>
      <c r="L96" s="217"/>
      <c r="M96" s="142"/>
    </row>
    <row r="97" spans="1:13" x14ac:dyDescent="0.2">
      <c r="A97" s="221" t="e">
        <f>MKP_Prozesse_csv!A66</f>
        <v>#VALUE!</v>
      </c>
      <c r="B97" s="220" t="e">
        <f>MKP_Prozesse_csv!B66</f>
        <v>#VALUE!</v>
      </c>
      <c r="C97" s="220" t="e">
        <f>MKP_Prozesse_csv!C66</f>
        <v>#VALUE!</v>
      </c>
      <c r="D97" s="219" t="e">
        <f>MKP_Prozesse_csv!D66</f>
        <v>#VALUE!</v>
      </c>
      <c r="E97" s="219" t="e">
        <f>MKP_Prozesse_csv!E66</f>
        <v>#VALUE!</v>
      </c>
      <c r="F97" s="220" t="e">
        <f>MKP_Prozesse_csv!F66</f>
        <v>#VALUE!</v>
      </c>
      <c r="G97" s="220" t="e">
        <f>MKP_Prozesse_csv!G66</f>
        <v>#VALUE!</v>
      </c>
      <c r="H97" s="218" t="e">
        <f>MKP_Prozesse_csv!H66</f>
        <v>#VALUE!</v>
      </c>
      <c r="I97" s="218" t="e">
        <f>MKP_Prozesse_csv!I66</f>
        <v>#VALUE!</v>
      </c>
      <c r="J97" s="220" t="e">
        <f>MKP_Prozesse_csv!J66</f>
        <v>#VALUE!</v>
      </c>
      <c r="K97" s="220" t="e">
        <f>MKP_Prozesse_csv!K66</f>
        <v>#VALUE!</v>
      </c>
      <c r="L97" s="217"/>
      <c r="M97" s="142"/>
    </row>
    <row r="98" spans="1:13" x14ac:dyDescent="0.2">
      <c r="A98" s="221" t="e">
        <f>MKP_Prozesse_csv!A67</f>
        <v>#VALUE!</v>
      </c>
      <c r="B98" s="220" t="e">
        <f>MKP_Prozesse_csv!B67</f>
        <v>#VALUE!</v>
      </c>
      <c r="C98" s="220" t="e">
        <f>MKP_Prozesse_csv!C67</f>
        <v>#VALUE!</v>
      </c>
      <c r="D98" s="219" t="e">
        <f>MKP_Prozesse_csv!D67</f>
        <v>#VALUE!</v>
      </c>
      <c r="E98" s="219" t="e">
        <f>MKP_Prozesse_csv!E67</f>
        <v>#VALUE!</v>
      </c>
      <c r="F98" s="220" t="e">
        <f>MKP_Prozesse_csv!F67</f>
        <v>#VALUE!</v>
      </c>
      <c r="G98" s="220" t="e">
        <f>MKP_Prozesse_csv!G67</f>
        <v>#VALUE!</v>
      </c>
      <c r="H98" s="218" t="e">
        <f>MKP_Prozesse_csv!H67</f>
        <v>#VALUE!</v>
      </c>
      <c r="I98" s="218" t="e">
        <f>MKP_Prozesse_csv!I67</f>
        <v>#VALUE!</v>
      </c>
      <c r="J98" s="220" t="e">
        <f>MKP_Prozesse_csv!J67</f>
        <v>#VALUE!</v>
      </c>
      <c r="K98" s="220" t="e">
        <f>MKP_Prozesse_csv!K67</f>
        <v>#VALUE!</v>
      </c>
      <c r="L98" s="217"/>
      <c r="M98" s="142"/>
    </row>
    <row r="99" spans="1:13" x14ac:dyDescent="0.2">
      <c r="A99" s="221" t="e">
        <f>MKP_Prozesse_csv!A68</f>
        <v>#VALUE!</v>
      </c>
      <c r="B99" s="220" t="e">
        <f>MKP_Prozesse_csv!B68</f>
        <v>#VALUE!</v>
      </c>
      <c r="C99" s="220" t="e">
        <f>MKP_Prozesse_csv!C68</f>
        <v>#VALUE!</v>
      </c>
      <c r="D99" s="219" t="e">
        <f>MKP_Prozesse_csv!D68</f>
        <v>#VALUE!</v>
      </c>
      <c r="E99" s="219" t="e">
        <f>MKP_Prozesse_csv!E68</f>
        <v>#VALUE!</v>
      </c>
      <c r="F99" s="220" t="e">
        <f>MKP_Prozesse_csv!F68</f>
        <v>#VALUE!</v>
      </c>
      <c r="G99" s="220" t="e">
        <f>MKP_Prozesse_csv!G68</f>
        <v>#VALUE!</v>
      </c>
      <c r="H99" s="218" t="e">
        <f>MKP_Prozesse_csv!H68</f>
        <v>#VALUE!</v>
      </c>
      <c r="I99" s="218" t="e">
        <f>MKP_Prozesse_csv!I68</f>
        <v>#VALUE!</v>
      </c>
      <c r="J99" s="220" t="e">
        <f>MKP_Prozesse_csv!J68</f>
        <v>#VALUE!</v>
      </c>
      <c r="K99" s="220" t="e">
        <f>MKP_Prozesse_csv!K68</f>
        <v>#VALUE!</v>
      </c>
      <c r="L99" s="217"/>
      <c r="M99" s="142"/>
    </row>
    <row r="100" spans="1:13" x14ac:dyDescent="0.2">
      <c r="A100" s="221" t="e">
        <f>MKP_Prozesse_csv!A69</f>
        <v>#VALUE!</v>
      </c>
      <c r="B100" s="220" t="e">
        <f>MKP_Prozesse_csv!B69</f>
        <v>#VALUE!</v>
      </c>
      <c r="C100" s="220" t="e">
        <f>MKP_Prozesse_csv!C69</f>
        <v>#VALUE!</v>
      </c>
      <c r="D100" s="219" t="e">
        <f>MKP_Prozesse_csv!D69</f>
        <v>#VALUE!</v>
      </c>
      <c r="E100" s="219" t="e">
        <f>MKP_Prozesse_csv!E69</f>
        <v>#VALUE!</v>
      </c>
      <c r="F100" s="220" t="e">
        <f>MKP_Prozesse_csv!F69</f>
        <v>#VALUE!</v>
      </c>
      <c r="G100" s="220" t="e">
        <f>MKP_Prozesse_csv!G69</f>
        <v>#VALUE!</v>
      </c>
      <c r="H100" s="218" t="e">
        <f>MKP_Prozesse_csv!H69</f>
        <v>#VALUE!</v>
      </c>
      <c r="I100" s="218" t="e">
        <f>MKP_Prozesse_csv!I69</f>
        <v>#VALUE!</v>
      </c>
      <c r="J100" s="220" t="e">
        <f>MKP_Prozesse_csv!J69</f>
        <v>#VALUE!</v>
      </c>
      <c r="K100" s="220" t="e">
        <f>MKP_Prozesse_csv!K69</f>
        <v>#VALUE!</v>
      </c>
      <c r="L100" s="217"/>
      <c r="M100" s="142"/>
    </row>
    <row r="101" spans="1:13" x14ac:dyDescent="0.2">
      <c r="A101" s="221" t="e">
        <f>MKP_Prozesse_csv!A70</f>
        <v>#VALUE!</v>
      </c>
      <c r="B101" s="220" t="e">
        <f>MKP_Prozesse_csv!B70</f>
        <v>#VALUE!</v>
      </c>
      <c r="C101" s="220" t="e">
        <f>MKP_Prozesse_csv!C70</f>
        <v>#VALUE!</v>
      </c>
      <c r="D101" s="219" t="e">
        <f>MKP_Prozesse_csv!D70</f>
        <v>#VALUE!</v>
      </c>
      <c r="E101" s="219" t="e">
        <f>MKP_Prozesse_csv!E70</f>
        <v>#VALUE!</v>
      </c>
      <c r="F101" s="220" t="e">
        <f>MKP_Prozesse_csv!F70</f>
        <v>#VALUE!</v>
      </c>
      <c r="G101" s="220" t="e">
        <f>MKP_Prozesse_csv!G70</f>
        <v>#VALUE!</v>
      </c>
      <c r="H101" s="218" t="e">
        <f>MKP_Prozesse_csv!H70</f>
        <v>#VALUE!</v>
      </c>
      <c r="I101" s="218" t="e">
        <f>MKP_Prozesse_csv!I70</f>
        <v>#VALUE!</v>
      </c>
      <c r="J101" s="220" t="e">
        <f>MKP_Prozesse_csv!J70</f>
        <v>#VALUE!</v>
      </c>
      <c r="K101" s="220" t="e">
        <f>MKP_Prozesse_csv!K70</f>
        <v>#VALUE!</v>
      </c>
      <c r="L101" s="217"/>
      <c r="M101" s="142"/>
    </row>
    <row r="102" spans="1:13" x14ac:dyDescent="0.2">
      <c r="A102" s="221" t="e">
        <f>MKP_Prozesse_csv!A71</f>
        <v>#VALUE!</v>
      </c>
      <c r="B102" s="220" t="e">
        <f>MKP_Prozesse_csv!B71</f>
        <v>#VALUE!</v>
      </c>
      <c r="C102" s="220" t="e">
        <f>MKP_Prozesse_csv!C71</f>
        <v>#VALUE!</v>
      </c>
      <c r="D102" s="219" t="e">
        <f>MKP_Prozesse_csv!D71</f>
        <v>#VALUE!</v>
      </c>
      <c r="E102" s="219" t="e">
        <f>MKP_Prozesse_csv!E71</f>
        <v>#VALUE!</v>
      </c>
      <c r="F102" s="220" t="e">
        <f>MKP_Prozesse_csv!F71</f>
        <v>#VALUE!</v>
      </c>
      <c r="G102" s="220" t="e">
        <f>MKP_Prozesse_csv!G71</f>
        <v>#VALUE!</v>
      </c>
      <c r="H102" s="218" t="e">
        <f>MKP_Prozesse_csv!H71</f>
        <v>#VALUE!</v>
      </c>
      <c r="I102" s="218" t="e">
        <f>MKP_Prozesse_csv!I71</f>
        <v>#VALUE!</v>
      </c>
      <c r="J102" s="220" t="e">
        <f>MKP_Prozesse_csv!J71</f>
        <v>#VALUE!</v>
      </c>
      <c r="K102" s="220" t="e">
        <f>MKP_Prozesse_csv!K71</f>
        <v>#VALUE!</v>
      </c>
      <c r="L102" s="217"/>
      <c r="M102" s="142"/>
    </row>
    <row r="103" spans="1:13" x14ac:dyDescent="0.2">
      <c r="A103" s="221" t="e">
        <f>MKP_Prozesse_csv!A72</f>
        <v>#VALUE!</v>
      </c>
      <c r="B103" s="220" t="e">
        <f>MKP_Prozesse_csv!B72</f>
        <v>#VALUE!</v>
      </c>
      <c r="C103" s="220" t="e">
        <f>MKP_Prozesse_csv!C72</f>
        <v>#VALUE!</v>
      </c>
      <c r="D103" s="219" t="e">
        <f>MKP_Prozesse_csv!D72</f>
        <v>#VALUE!</v>
      </c>
      <c r="E103" s="219" t="e">
        <f>MKP_Prozesse_csv!E72</f>
        <v>#VALUE!</v>
      </c>
      <c r="F103" s="220" t="e">
        <f>MKP_Prozesse_csv!F72</f>
        <v>#VALUE!</v>
      </c>
      <c r="G103" s="220" t="e">
        <f>MKP_Prozesse_csv!G72</f>
        <v>#VALUE!</v>
      </c>
      <c r="H103" s="218" t="e">
        <f>MKP_Prozesse_csv!H72</f>
        <v>#VALUE!</v>
      </c>
      <c r="I103" s="218" t="e">
        <f>MKP_Prozesse_csv!I72</f>
        <v>#VALUE!</v>
      </c>
      <c r="J103" s="220" t="e">
        <f>MKP_Prozesse_csv!J72</f>
        <v>#VALUE!</v>
      </c>
      <c r="K103" s="220" t="e">
        <f>MKP_Prozesse_csv!K72</f>
        <v>#VALUE!</v>
      </c>
      <c r="L103" s="217"/>
      <c r="M103" s="142"/>
    </row>
    <row r="104" spans="1:13" x14ac:dyDescent="0.2">
      <c r="A104" s="221" t="e">
        <f>MKP_Prozesse_csv!A73</f>
        <v>#VALUE!</v>
      </c>
      <c r="B104" s="220" t="e">
        <f>MKP_Prozesse_csv!B73</f>
        <v>#VALUE!</v>
      </c>
      <c r="C104" s="220" t="e">
        <f>MKP_Prozesse_csv!C73</f>
        <v>#VALUE!</v>
      </c>
      <c r="D104" s="219" t="e">
        <f>MKP_Prozesse_csv!D73</f>
        <v>#VALUE!</v>
      </c>
      <c r="E104" s="219" t="e">
        <f>MKP_Prozesse_csv!E73</f>
        <v>#VALUE!</v>
      </c>
      <c r="F104" s="220" t="e">
        <f>MKP_Prozesse_csv!F73</f>
        <v>#VALUE!</v>
      </c>
      <c r="G104" s="220" t="e">
        <f>MKP_Prozesse_csv!G73</f>
        <v>#VALUE!</v>
      </c>
      <c r="H104" s="218" t="e">
        <f>MKP_Prozesse_csv!H73</f>
        <v>#VALUE!</v>
      </c>
      <c r="I104" s="218" t="e">
        <f>MKP_Prozesse_csv!I73</f>
        <v>#VALUE!</v>
      </c>
      <c r="J104" s="220" t="e">
        <f>MKP_Prozesse_csv!J73</f>
        <v>#VALUE!</v>
      </c>
      <c r="K104" s="220" t="e">
        <f>MKP_Prozesse_csv!K73</f>
        <v>#VALUE!</v>
      </c>
      <c r="L104" s="217"/>
      <c r="M104" s="142"/>
    </row>
    <row r="105" spans="1:13" x14ac:dyDescent="0.2">
      <c r="A105" s="221" t="e">
        <f>MKP_Prozesse_csv!A74</f>
        <v>#VALUE!</v>
      </c>
      <c r="B105" s="220" t="e">
        <f>MKP_Prozesse_csv!B74</f>
        <v>#VALUE!</v>
      </c>
      <c r="C105" s="220" t="e">
        <f>MKP_Prozesse_csv!C74</f>
        <v>#VALUE!</v>
      </c>
      <c r="D105" s="219" t="e">
        <f>MKP_Prozesse_csv!D74</f>
        <v>#VALUE!</v>
      </c>
      <c r="E105" s="219" t="e">
        <f>MKP_Prozesse_csv!E74</f>
        <v>#VALUE!</v>
      </c>
      <c r="F105" s="220" t="e">
        <f>MKP_Prozesse_csv!F74</f>
        <v>#VALUE!</v>
      </c>
      <c r="G105" s="220" t="e">
        <f>MKP_Prozesse_csv!G74</f>
        <v>#VALUE!</v>
      </c>
      <c r="H105" s="218" t="e">
        <f>MKP_Prozesse_csv!H74</f>
        <v>#VALUE!</v>
      </c>
      <c r="I105" s="218" t="e">
        <f>MKP_Prozesse_csv!I74</f>
        <v>#VALUE!</v>
      </c>
      <c r="J105" s="220" t="e">
        <f>MKP_Prozesse_csv!J74</f>
        <v>#VALUE!</v>
      </c>
      <c r="K105" s="220" t="e">
        <f>MKP_Prozesse_csv!K74</f>
        <v>#VALUE!</v>
      </c>
      <c r="L105" s="217"/>
      <c r="M105" s="142"/>
    </row>
    <row r="106" spans="1:13" x14ac:dyDescent="0.2">
      <c r="A106" s="221" t="e">
        <f>MKP_Prozesse_csv!A75</f>
        <v>#VALUE!</v>
      </c>
      <c r="B106" s="220" t="e">
        <f>MKP_Prozesse_csv!B75</f>
        <v>#VALUE!</v>
      </c>
      <c r="C106" s="220" t="e">
        <f>MKP_Prozesse_csv!C75</f>
        <v>#VALUE!</v>
      </c>
      <c r="D106" s="219" t="e">
        <f>MKP_Prozesse_csv!D75</f>
        <v>#VALUE!</v>
      </c>
      <c r="E106" s="219" t="e">
        <f>MKP_Prozesse_csv!E75</f>
        <v>#VALUE!</v>
      </c>
      <c r="F106" s="220" t="e">
        <f>MKP_Prozesse_csv!F75</f>
        <v>#VALUE!</v>
      </c>
      <c r="G106" s="220" t="e">
        <f>MKP_Prozesse_csv!G75</f>
        <v>#VALUE!</v>
      </c>
      <c r="H106" s="218" t="e">
        <f>MKP_Prozesse_csv!H75</f>
        <v>#VALUE!</v>
      </c>
      <c r="I106" s="218" t="e">
        <f>MKP_Prozesse_csv!I75</f>
        <v>#VALUE!</v>
      </c>
      <c r="J106" s="220" t="e">
        <f>MKP_Prozesse_csv!J75</f>
        <v>#VALUE!</v>
      </c>
      <c r="K106" s="220" t="e">
        <f>MKP_Prozesse_csv!K75</f>
        <v>#VALUE!</v>
      </c>
      <c r="L106" s="217"/>
      <c r="M106" s="142"/>
    </row>
    <row r="107" spans="1:13" x14ac:dyDescent="0.2">
      <c r="A107" s="221" t="e">
        <f>MKP_Prozesse_csv!A76</f>
        <v>#VALUE!</v>
      </c>
      <c r="B107" s="220" t="e">
        <f>MKP_Prozesse_csv!B76</f>
        <v>#VALUE!</v>
      </c>
      <c r="C107" s="220" t="e">
        <f>MKP_Prozesse_csv!C76</f>
        <v>#VALUE!</v>
      </c>
      <c r="D107" s="219" t="e">
        <f>MKP_Prozesse_csv!D76</f>
        <v>#VALUE!</v>
      </c>
      <c r="E107" s="219" t="e">
        <f>MKP_Prozesse_csv!E76</f>
        <v>#VALUE!</v>
      </c>
      <c r="F107" s="220" t="e">
        <f>MKP_Prozesse_csv!F76</f>
        <v>#VALUE!</v>
      </c>
      <c r="G107" s="220" t="e">
        <f>MKP_Prozesse_csv!G76</f>
        <v>#VALUE!</v>
      </c>
      <c r="H107" s="218" t="e">
        <f>MKP_Prozesse_csv!H76</f>
        <v>#VALUE!</v>
      </c>
      <c r="I107" s="218" t="e">
        <f>MKP_Prozesse_csv!I76</f>
        <v>#VALUE!</v>
      </c>
      <c r="J107" s="220" t="e">
        <f>MKP_Prozesse_csv!J76</f>
        <v>#VALUE!</v>
      </c>
      <c r="K107" s="220" t="e">
        <f>MKP_Prozesse_csv!K76</f>
        <v>#VALUE!</v>
      </c>
      <c r="L107" s="217"/>
      <c r="M107" s="142"/>
    </row>
    <row r="108" spans="1:13" x14ac:dyDescent="0.2">
      <c r="A108" s="221" t="e">
        <f>MKP_Prozesse_csv!A77</f>
        <v>#VALUE!</v>
      </c>
      <c r="B108" s="220" t="e">
        <f>MKP_Prozesse_csv!B77</f>
        <v>#VALUE!</v>
      </c>
      <c r="C108" s="220" t="e">
        <f>MKP_Prozesse_csv!C77</f>
        <v>#VALUE!</v>
      </c>
      <c r="D108" s="219" t="e">
        <f>MKP_Prozesse_csv!D77</f>
        <v>#VALUE!</v>
      </c>
      <c r="E108" s="219" t="e">
        <f>MKP_Prozesse_csv!E77</f>
        <v>#VALUE!</v>
      </c>
      <c r="F108" s="220" t="e">
        <f>MKP_Prozesse_csv!F77</f>
        <v>#VALUE!</v>
      </c>
      <c r="G108" s="220" t="e">
        <f>MKP_Prozesse_csv!G77</f>
        <v>#VALUE!</v>
      </c>
      <c r="H108" s="218" t="e">
        <f>MKP_Prozesse_csv!H77</f>
        <v>#VALUE!</v>
      </c>
      <c r="I108" s="218" t="e">
        <f>MKP_Prozesse_csv!I77</f>
        <v>#VALUE!</v>
      </c>
      <c r="J108" s="220" t="e">
        <f>MKP_Prozesse_csv!J77</f>
        <v>#VALUE!</v>
      </c>
      <c r="K108" s="220" t="e">
        <f>MKP_Prozesse_csv!K77</f>
        <v>#VALUE!</v>
      </c>
      <c r="L108" s="217"/>
      <c r="M108" s="142"/>
    </row>
    <row r="109" spans="1:13" x14ac:dyDescent="0.2">
      <c r="A109" s="221" t="e">
        <f>MKP_Prozesse_csv!A78</f>
        <v>#VALUE!</v>
      </c>
      <c r="B109" s="220" t="e">
        <f>MKP_Prozesse_csv!B78</f>
        <v>#VALUE!</v>
      </c>
      <c r="C109" s="220" t="e">
        <f>MKP_Prozesse_csv!C78</f>
        <v>#VALUE!</v>
      </c>
      <c r="D109" s="219" t="e">
        <f>MKP_Prozesse_csv!D78</f>
        <v>#VALUE!</v>
      </c>
      <c r="E109" s="219" t="e">
        <f>MKP_Prozesse_csv!E78</f>
        <v>#VALUE!</v>
      </c>
      <c r="F109" s="220" t="e">
        <f>MKP_Prozesse_csv!F78</f>
        <v>#VALUE!</v>
      </c>
      <c r="G109" s="220" t="e">
        <f>MKP_Prozesse_csv!G78</f>
        <v>#VALUE!</v>
      </c>
      <c r="H109" s="218" t="e">
        <f>MKP_Prozesse_csv!H78</f>
        <v>#VALUE!</v>
      </c>
      <c r="I109" s="218" t="e">
        <f>MKP_Prozesse_csv!I78</f>
        <v>#VALUE!</v>
      </c>
      <c r="J109" s="220" t="e">
        <f>MKP_Prozesse_csv!J78</f>
        <v>#VALUE!</v>
      </c>
      <c r="K109" s="220" t="e">
        <f>MKP_Prozesse_csv!K78</f>
        <v>#VALUE!</v>
      </c>
      <c r="L109" s="217"/>
      <c r="M109" s="142"/>
    </row>
    <row r="110" spans="1:13" x14ac:dyDescent="0.2">
      <c r="A110" s="221" t="e">
        <f>MKP_Prozesse_csv!A79</f>
        <v>#VALUE!</v>
      </c>
      <c r="B110" s="220" t="e">
        <f>MKP_Prozesse_csv!B79</f>
        <v>#VALUE!</v>
      </c>
      <c r="C110" s="220" t="e">
        <f>MKP_Prozesse_csv!C79</f>
        <v>#VALUE!</v>
      </c>
      <c r="D110" s="219" t="e">
        <f>MKP_Prozesse_csv!D79</f>
        <v>#VALUE!</v>
      </c>
      <c r="E110" s="219" t="e">
        <f>MKP_Prozesse_csv!E79</f>
        <v>#VALUE!</v>
      </c>
      <c r="F110" s="220" t="e">
        <f>MKP_Prozesse_csv!F79</f>
        <v>#VALUE!</v>
      </c>
      <c r="G110" s="220" t="e">
        <f>MKP_Prozesse_csv!G79</f>
        <v>#VALUE!</v>
      </c>
      <c r="H110" s="218" t="e">
        <f>MKP_Prozesse_csv!H79</f>
        <v>#VALUE!</v>
      </c>
      <c r="I110" s="218" t="e">
        <f>MKP_Prozesse_csv!I79</f>
        <v>#VALUE!</v>
      </c>
      <c r="J110" s="220" t="e">
        <f>MKP_Prozesse_csv!J79</f>
        <v>#VALUE!</v>
      </c>
      <c r="K110" s="220" t="e">
        <f>MKP_Prozesse_csv!K79</f>
        <v>#VALUE!</v>
      </c>
      <c r="L110" s="217"/>
      <c r="M110" s="142"/>
    </row>
    <row r="111" spans="1:13" x14ac:dyDescent="0.2">
      <c r="A111" s="221" t="e">
        <f>MKP_Prozesse_csv!A80</f>
        <v>#VALUE!</v>
      </c>
      <c r="B111" s="220" t="e">
        <f>MKP_Prozesse_csv!B80</f>
        <v>#VALUE!</v>
      </c>
      <c r="C111" s="220" t="e">
        <f>MKP_Prozesse_csv!C80</f>
        <v>#VALUE!</v>
      </c>
      <c r="D111" s="219" t="e">
        <f>MKP_Prozesse_csv!D80</f>
        <v>#VALUE!</v>
      </c>
      <c r="E111" s="219" t="e">
        <f>MKP_Prozesse_csv!E80</f>
        <v>#VALUE!</v>
      </c>
      <c r="F111" s="220" t="e">
        <f>MKP_Prozesse_csv!F80</f>
        <v>#VALUE!</v>
      </c>
      <c r="G111" s="220" t="e">
        <f>MKP_Prozesse_csv!G80</f>
        <v>#VALUE!</v>
      </c>
      <c r="H111" s="218" t="e">
        <f>MKP_Prozesse_csv!H80</f>
        <v>#VALUE!</v>
      </c>
      <c r="I111" s="218" t="e">
        <f>MKP_Prozesse_csv!I80</f>
        <v>#VALUE!</v>
      </c>
      <c r="J111" s="220" t="e">
        <f>MKP_Prozesse_csv!J80</f>
        <v>#VALUE!</v>
      </c>
      <c r="K111" s="220" t="e">
        <f>MKP_Prozesse_csv!K80</f>
        <v>#VALUE!</v>
      </c>
      <c r="L111" s="217"/>
      <c r="M111" s="142"/>
    </row>
    <row r="112" spans="1:13" x14ac:dyDescent="0.2">
      <c r="A112" s="221" t="e">
        <f>MKP_Prozesse_csv!A81</f>
        <v>#VALUE!</v>
      </c>
      <c r="B112" s="220" t="e">
        <f>MKP_Prozesse_csv!B81</f>
        <v>#VALUE!</v>
      </c>
      <c r="C112" s="220" t="e">
        <f>MKP_Prozesse_csv!C81</f>
        <v>#VALUE!</v>
      </c>
      <c r="D112" s="219" t="e">
        <f>MKP_Prozesse_csv!D81</f>
        <v>#VALUE!</v>
      </c>
      <c r="E112" s="219" t="e">
        <f>MKP_Prozesse_csv!E81</f>
        <v>#VALUE!</v>
      </c>
      <c r="F112" s="220" t="e">
        <f>MKP_Prozesse_csv!F81</f>
        <v>#VALUE!</v>
      </c>
      <c r="G112" s="220" t="e">
        <f>MKP_Prozesse_csv!G81</f>
        <v>#VALUE!</v>
      </c>
      <c r="H112" s="218" t="e">
        <f>MKP_Prozesse_csv!H81</f>
        <v>#VALUE!</v>
      </c>
      <c r="I112" s="218" t="e">
        <f>MKP_Prozesse_csv!I81</f>
        <v>#VALUE!</v>
      </c>
      <c r="J112" s="220" t="e">
        <f>MKP_Prozesse_csv!J81</f>
        <v>#VALUE!</v>
      </c>
      <c r="K112" s="220" t="e">
        <f>MKP_Prozesse_csv!K81</f>
        <v>#VALUE!</v>
      </c>
      <c r="L112" s="217"/>
      <c r="M112" s="142"/>
    </row>
    <row r="113" spans="1:13" x14ac:dyDescent="0.2">
      <c r="A113" s="221" t="e">
        <f>MKP_Prozesse_csv!A82</f>
        <v>#VALUE!</v>
      </c>
      <c r="B113" s="220" t="e">
        <f>MKP_Prozesse_csv!B82</f>
        <v>#VALUE!</v>
      </c>
      <c r="C113" s="220" t="e">
        <f>MKP_Prozesse_csv!C82</f>
        <v>#VALUE!</v>
      </c>
      <c r="D113" s="219" t="e">
        <f>MKP_Prozesse_csv!D82</f>
        <v>#VALUE!</v>
      </c>
      <c r="E113" s="219" t="e">
        <f>MKP_Prozesse_csv!E82</f>
        <v>#VALUE!</v>
      </c>
      <c r="F113" s="220" t="e">
        <f>MKP_Prozesse_csv!F82</f>
        <v>#VALUE!</v>
      </c>
      <c r="G113" s="220" t="e">
        <f>MKP_Prozesse_csv!G82</f>
        <v>#VALUE!</v>
      </c>
      <c r="H113" s="218" t="e">
        <f>MKP_Prozesse_csv!H82</f>
        <v>#VALUE!</v>
      </c>
      <c r="I113" s="218" t="e">
        <f>MKP_Prozesse_csv!I82</f>
        <v>#VALUE!</v>
      </c>
      <c r="J113" s="220" t="e">
        <f>MKP_Prozesse_csv!J82</f>
        <v>#VALUE!</v>
      </c>
      <c r="K113" s="220" t="e">
        <f>MKP_Prozesse_csv!K82</f>
        <v>#VALUE!</v>
      </c>
      <c r="L113" s="217"/>
      <c r="M113" s="142"/>
    </row>
    <row r="114" spans="1:13" x14ac:dyDescent="0.2">
      <c r="A114" s="221" t="e">
        <f>MKP_Prozesse_csv!A83</f>
        <v>#VALUE!</v>
      </c>
      <c r="B114" s="220" t="e">
        <f>MKP_Prozesse_csv!B83</f>
        <v>#VALUE!</v>
      </c>
      <c r="C114" s="220" t="e">
        <f>MKP_Prozesse_csv!C83</f>
        <v>#VALUE!</v>
      </c>
      <c r="D114" s="219" t="e">
        <f>MKP_Prozesse_csv!D83</f>
        <v>#VALUE!</v>
      </c>
      <c r="E114" s="219" t="e">
        <f>MKP_Prozesse_csv!E83</f>
        <v>#VALUE!</v>
      </c>
      <c r="F114" s="220" t="e">
        <f>MKP_Prozesse_csv!F83</f>
        <v>#VALUE!</v>
      </c>
      <c r="G114" s="220" t="e">
        <f>MKP_Prozesse_csv!G83</f>
        <v>#VALUE!</v>
      </c>
      <c r="H114" s="218" t="e">
        <f>MKP_Prozesse_csv!H83</f>
        <v>#VALUE!</v>
      </c>
      <c r="I114" s="218" t="e">
        <f>MKP_Prozesse_csv!I83</f>
        <v>#VALUE!</v>
      </c>
      <c r="J114" s="220" t="e">
        <f>MKP_Prozesse_csv!J83</f>
        <v>#VALUE!</v>
      </c>
      <c r="K114" s="220" t="e">
        <f>MKP_Prozesse_csv!K83</f>
        <v>#VALUE!</v>
      </c>
      <c r="L114" s="217"/>
      <c r="M114" s="142"/>
    </row>
    <row r="115" spans="1:13" x14ac:dyDescent="0.2">
      <c r="A115" s="221" t="e">
        <f>MKP_Prozesse_csv!A84</f>
        <v>#VALUE!</v>
      </c>
      <c r="B115" s="220" t="e">
        <f>MKP_Prozesse_csv!B84</f>
        <v>#VALUE!</v>
      </c>
      <c r="C115" s="220" t="e">
        <f>MKP_Prozesse_csv!C84</f>
        <v>#VALUE!</v>
      </c>
      <c r="D115" s="219" t="e">
        <f>MKP_Prozesse_csv!D84</f>
        <v>#VALUE!</v>
      </c>
      <c r="E115" s="219" t="e">
        <f>MKP_Prozesse_csv!E84</f>
        <v>#VALUE!</v>
      </c>
      <c r="F115" s="220" t="e">
        <f>MKP_Prozesse_csv!F84</f>
        <v>#VALUE!</v>
      </c>
      <c r="G115" s="220" t="e">
        <f>MKP_Prozesse_csv!G84</f>
        <v>#VALUE!</v>
      </c>
      <c r="H115" s="218" t="e">
        <f>MKP_Prozesse_csv!H84</f>
        <v>#VALUE!</v>
      </c>
      <c r="I115" s="218" t="e">
        <f>MKP_Prozesse_csv!I84</f>
        <v>#VALUE!</v>
      </c>
      <c r="J115" s="220" t="e">
        <f>MKP_Prozesse_csv!J84</f>
        <v>#VALUE!</v>
      </c>
      <c r="K115" s="220" t="e">
        <f>MKP_Prozesse_csv!K84</f>
        <v>#VALUE!</v>
      </c>
      <c r="L115" s="217"/>
      <c r="M115" s="142"/>
    </row>
    <row r="116" spans="1:13" x14ac:dyDescent="0.2">
      <c r="A116" s="221" t="e">
        <f>MKP_Prozesse_csv!A85</f>
        <v>#VALUE!</v>
      </c>
      <c r="B116" s="220" t="e">
        <f>MKP_Prozesse_csv!B85</f>
        <v>#VALUE!</v>
      </c>
      <c r="C116" s="220" t="e">
        <f>MKP_Prozesse_csv!C85</f>
        <v>#VALUE!</v>
      </c>
      <c r="D116" s="219" t="e">
        <f>MKP_Prozesse_csv!D85</f>
        <v>#VALUE!</v>
      </c>
      <c r="E116" s="219" t="e">
        <f>MKP_Prozesse_csv!E85</f>
        <v>#VALUE!</v>
      </c>
      <c r="F116" s="220" t="e">
        <f>MKP_Prozesse_csv!F85</f>
        <v>#VALUE!</v>
      </c>
      <c r="G116" s="220" t="e">
        <f>MKP_Prozesse_csv!G85</f>
        <v>#VALUE!</v>
      </c>
      <c r="H116" s="218" t="e">
        <f>MKP_Prozesse_csv!H85</f>
        <v>#VALUE!</v>
      </c>
      <c r="I116" s="218" t="e">
        <f>MKP_Prozesse_csv!I85</f>
        <v>#VALUE!</v>
      </c>
      <c r="J116" s="220" t="e">
        <f>MKP_Prozesse_csv!J85</f>
        <v>#VALUE!</v>
      </c>
      <c r="K116" s="220" t="e">
        <f>MKP_Prozesse_csv!K85</f>
        <v>#VALUE!</v>
      </c>
      <c r="L116" s="217"/>
      <c r="M116" s="142"/>
    </row>
    <row r="117" spans="1:13" x14ac:dyDescent="0.2">
      <c r="A117" s="221" t="e">
        <f>MKP_Prozesse_csv!A86</f>
        <v>#VALUE!</v>
      </c>
      <c r="B117" s="220" t="e">
        <f>MKP_Prozesse_csv!B86</f>
        <v>#VALUE!</v>
      </c>
      <c r="C117" s="220" t="e">
        <f>MKP_Prozesse_csv!C86</f>
        <v>#VALUE!</v>
      </c>
      <c r="D117" s="219" t="e">
        <f>MKP_Prozesse_csv!D86</f>
        <v>#VALUE!</v>
      </c>
      <c r="E117" s="219" t="e">
        <f>MKP_Prozesse_csv!E86</f>
        <v>#VALUE!</v>
      </c>
      <c r="F117" s="220" t="e">
        <f>MKP_Prozesse_csv!F86</f>
        <v>#VALUE!</v>
      </c>
      <c r="G117" s="220" t="e">
        <f>MKP_Prozesse_csv!G86</f>
        <v>#VALUE!</v>
      </c>
      <c r="H117" s="218" t="e">
        <f>MKP_Prozesse_csv!H86</f>
        <v>#VALUE!</v>
      </c>
      <c r="I117" s="218" t="e">
        <f>MKP_Prozesse_csv!I86</f>
        <v>#VALUE!</v>
      </c>
      <c r="J117" s="220" t="e">
        <f>MKP_Prozesse_csv!J86</f>
        <v>#VALUE!</v>
      </c>
      <c r="K117" s="220" t="e">
        <f>MKP_Prozesse_csv!K86</f>
        <v>#VALUE!</v>
      </c>
      <c r="L117" s="217"/>
      <c r="M117" s="142"/>
    </row>
    <row r="118" spans="1:13" x14ac:dyDescent="0.2">
      <c r="A118" s="221" t="e">
        <f>MKP_Prozesse_csv!A87</f>
        <v>#VALUE!</v>
      </c>
      <c r="B118" s="220" t="e">
        <f>MKP_Prozesse_csv!B87</f>
        <v>#VALUE!</v>
      </c>
      <c r="C118" s="220" t="e">
        <f>MKP_Prozesse_csv!C87</f>
        <v>#VALUE!</v>
      </c>
      <c r="D118" s="219" t="e">
        <f>MKP_Prozesse_csv!D87</f>
        <v>#VALUE!</v>
      </c>
      <c r="E118" s="219" t="e">
        <f>MKP_Prozesse_csv!E87</f>
        <v>#VALUE!</v>
      </c>
      <c r="F118" s="220" t="e">
        <f>MKP_Prozesse_csv!F87</f>
        <v>#VALUE!</v>
      </c>
      <c r="G118" s="220" t="e">
        <f>MKP_Prozesse_csv!G87</f>
        <v>#VALUE!</v>
      </c>
      <c r="H118" s="218" t="e">
        <f>MKP_Prozesse_csv!H87</f>
        <v>#VALUE!</v>
      </c>
      <c r="I118" s="218" t="e">
        <f>MKP_Prozesse_csv!I87</f>
        <v>#VALUE!</v>
      </c>
      <c r="J118" s="220" t="e">
        <f>MKP_Prozesse_csv!J87</f>
        <v>#VALUE!</v>
      </c>
      <c r="K118" s="220" t="e">
        <f>MKP_Prozesse_csv!K87</f>
        <v>#VALUE!</v>
      </c>
      <c r="L118" s="217"/>
      <c r="M118" s="142"/>
    </row>
    <row r="119" spans="1:13" x14ac:dyDescent="0.2">
      <c r="A119" s="221" t="e">
        <f>MKP_Prozesse_csv!A88</f>
        <v>#VALUE!</v>
      </c>
      <c r="B119" s="220" t="e">
        <f>MKP_Prozesse_csv!B88</f>
        <v>#VALUE!</v>
      </c>
      <c r="C119" s="220" t="e">
        <f>MKP_Prozesse_csv!C88</f>
        <v>#VALUE!</v>
      </c>
      <c r="D119" s="219" t="e">
        <f>MKP_Prozesse_csv!D88</f>
        <v>#VALUE!</v>
      </c>
      <c r="E119" s="219" t="e">
        <f>MKP_Prozesse_csv!E88</f>
        <v>#VALUE!</v>
      </c>
      <c r="F119" s="220" t="e">
        <f>MKP_Prozesse_csv!F88</f>
        <v>#VALUE!</v>
      </c>
      <c r="G119" s="220" t="e">
        <f>MKP_Prozesse_csv!G88</f>
        <v>#VALUE!</v>
      </c>
      <c r="H119" s="218" t="e">
        <f>MKP_Prozesse_csv!H88</f>
        <v>#VALUE!</v>
      </c>
      <c r="I119" s="218" t="e">
        <f>MKP_Prozesse_csv!I88</f>
        <v>#VALUE!</v>
      </c>
      <c r="J119" s="220" t="e">
        <f>MKP_Prozesse_csv!J88</f>
        <v>#VALUE!</v>
      </c>
      <c r="K119" s="220" t="e">
        <f>MKP_Prozesse_csv!K88</f>
        <v>#VALUE!</v>
      </c>
      <c r="L119" s="217"/>
      <c r="M119" s="142"/>
    </row>
    <row r="120" spans="1:13" x14ac:dyDescent="0.2">
      <c r="A120" s="221" t="e">
        <f>MKP_Prozesse_csv!A89</f>
        <v>#VALUE!</v>
      </c>
      <c r="B120" s="220" t="e">
        <f>MKP_Prozesse_csv!B89</f>
        <v>#VALUE!</v>
      </c>
      <c r="C120" s="220" t="e">
        <f>MKP_Prozesse_csv!C89</f>
        <v>#VALUE!</v>
      </c>
      <c r="D120" s="219" t="e">
        <f>MKP_Prozesse_csv!D89</f>
        <v>#VALUE!</v>
      </c>
      <c r="E120" s="219" t="e">
        <f>MKP_Prozesse_csv!E89</f>
        <v>#VALUE!</v>
      </c>
      <c r="F120" s="220" t="e">
        <f>MKP_Prozesse_csv!F89</f>
        <v>#VALUE!</v>
      </c>
      <c r="G120" s="220" t="e">
        <f>MKP_Prozesse_csv!G89</f>
        <v>#VALUE!</v>
      </c>
      <c r="H120" s="218" t="e">
        <f>MKP_Prozesse_csv!H89</f>
        <v>#VALUE!</v>
      </c>
      <c r="I120" s="218" t="e">
        <f>MKP_Prozesse_csv!I89</f>
        <v>#VALUE!</v>
      </c>
      <c r="J120" s="220" t="e">
        <f>MKP_Prozesse_csv!J89</f>
        <v>#VALUE!</v>
      </c>
      <c r="K120" s="220" t="e">
        <f>MKP_Prozesse_csv!K89</f>
        <v>#VALUE!</v>
      </c>
      <c r="L120" s="217"/>
      <c r="M120" s="142"/>
    </row>
    <row r="121" spans="1:13" x14ac:dyDescent="0.2">
      <c r="A121" s="221" t="e">
        <f>MKP_Prozesse_csv!A90</f>
        <v>#VALUE!</v>
      </c>
      <c r="B121" s="220" t="e">
        <f>MKP_Prozesse_csv!B90</f>
        <v>#VALUE!</v>
      </c>
      <c r="C121" s="220" t="e">
        <f>MKP_Prozesse_csv!C90</f>
        <v>#VALUE!</v>
      </c>
      <c r="D121" s="219" t="e">
        <f>MKP_Prozesse_csv!D90</f>
        <v>#VALUE!</v>
      </c>
      <c r="E121" s="219" t="e">
        <f>MKP_Prozesse_csv!E90</f>
        <v>#VALUE!</v>
      </c>
      <c r="F121" s="220" t="e">
        <f>MKP_Prozesse_csv!F90</f>
        <v>#VALUE!</v>
      </c>
      <c r="G121" s="220" t="e">
        <f>MKP_Prozesse_csv!G90</f>
        <v>#VALUE!</v>
      </c>
      <c r="H121" s="218" t="e">
        <f>MKP_Prozesse_csv!H90</f>
        <v>#VALUE!</v>
      </c>
      <c r="I121" s="218" t="e">
        <f>MKP_Prozesse_csv!I90</f>
        <v>#VALUE!</v>
      </c>
      <c r="J121" s="220" t="e">
        <f>MKP_Prozesse_csv!J90</f>
        <v>#VALUE!</v>
      </c>
      <c r="K121" s="220" t="e">
        <f>MKP_Prozesse_csv!K90</f>
        <v>#VALUE!</v>
      </c>
      <c r="L121" s="217"/>
      <c r="M121" s="142"/>
    </row>
    <row r="122" spans="1:13" x14ac:dyDescent="0.2">
      <c r="A122" s="221" t="e">
        <f>MKP_Prozesse_csv!A91</f>
        <v>#VALUE!</v>
      </c>
      <c r="B122" s="220" t="e">
        <f>MKP_Prozesse_csv!B91</f>
        <v>#VALUE!</v>
      </c>
      <c r="C122" s="220" t="e">
        <f>MKP_Prozesse_csv!C91</f>
        <v>#VALUE!</v>
      </c>
      <c r="D122" s="219" t="e">
        <f>MKP_Prozesse_csv!D91</f>
        <v>#VALUE!</v>
      </c>
      <c r="E122" s="219" t="e">
        <f>MKP_Prozesse_csv!E91</f>
        <v>#VALUE!</v>
      </c>
      <c r="F122" s="220" t="e">
        <f>MKP_Prozesse_csv!F91</f>
        <v>#VALUE!</v>
      </c>
      <c r="G122" s="220" t="e">
        <f>MKP_Prozesse_csv!G91</f>
        <v>#VALUE!</v>
      </c>
      <c r="H122" s="218" t="e">
        <f>MKP_Prozesse_csv!H91</f>
        <v>#VALUE!</v>
      </c>
      <c r="I122" s="218" t="e">
        <f>MKP_Prozesse_csv!I91</f>
        <v>#VALUE!</v>
      </c>
      <c r="J122" s="220" t="e">
        <f>MKP_Prozesse_csv!J91</f>
        <v>#VALUE!</v>
      </c>
      <c r="K122" s="220" t="e">
        <f>MKP_Prozesse_csv!K91</f>
        <v>#VALUE!</v>
      </c>
      <c r="L122" s="217"/>
      <c r="M122" s="142"/>
    </row>
    <row r="123" spans="1:13" x14ac:dyDescent="0.2">
      <c r="A123" s="221" t="e">
        <f>MKP_Prozesse_csv!A92</f>
        <v>#VALUE!</v>
      </c>
      <c r="B123" s="220" t="e">
        <f>MKP_Prozesse_csv!B92</f>
        <v>#VALUE!</v>
      </c>
      <c r="C123" s="220" t="e">
        <f>MKP_Prozesse_csv!C92</f>
        <v>#VALUE!</v>
      </c>
      <c r="D123" s="219" t="e">
        <f>MKP_Prozesse_csv!D92</f>
        <v>#VALUE!</v>
      </c>
      <c r="E123" s="219" t="e">
        <f>MKP_Prozesse_csv!E92</f>
        <v>#VALUE!</v>
      </c>
      <c r="F123" s="220" t="e">
        <f>MKP_Prozesse_csv!F92</f>
        <v>#VALUE!</v>
      </c>
      <c r="G123" s="220" t="e">
        <f>MKP_Prozesse_csv!G92</f>
        <v>#VALUE!</v>
      </c>
      <c r="H123" s="218" t="e">
        <f>MKP_Prozesse_csv!H92</f>
        <v>#VALUE!</v>
      </c>
      <c r="I123" s="218" t="e">
        <f>MKP_Prozesse_csv!I92</f>
        <v>#VALUE!</v>
      </c>
      <c r="J123" s="220" t="e">
        <f>MKP_Prozesse_csv!J92</f>
        <v>#VALUE!</v>
      </c>
      <c r="K123" s="220" t="e">
        <f>MKP_Prozesse_csv!K92</f>
        <v>#VALUE!</v>
      </c>
      <c r="L123" s="217"/>
      <c r="M123" s="142"/>
    </row>
    <row r="124" spans="1:13" x14ac:dyDescent="0.2">
      <c r="A124" s="221" t="e">
        <f>MKP_Prozesse_csv!A93</f>
        <v>#VALUE!</v>
      </c>
      <c r="B124" s="220" t="e">
        <f>MKP_Prozesse_csv!B93</f>
        <v>#VALUE!</v>
      </c>
      <c r="C124" s="220" t="e">
        <f>MKP_Prozesse_csv!C93</f>
        <v>#VALUE!</v>
      </c>
      <c r="D124" s="219" t="e">
        <f>MKP_Prozesse_csv!D93</f>
        <v>#VALUE!</v>
      </c>
      <c r="E124" s="219" t="e">
        <f>MKP_Prozesse_csv!E93</f>
        <v>#VALUE!</v>
      </c>
      <c r="F124" s="220" t="e">
        <f>MKP_Prozesse_csv!F93</f>
        <v>#VALUE!</v>
      </c>
      <c r="G124" s="220" t="e">
        <f>MKP_Prozesse_csv!G93</f>
        <v>#VALUE!</v>
      </c>
      <c r="H124" s="218" t="e">
        <f>MKP_Prozesse_csv!H93</f>
        <v>#VALUE!</v>
      </c>
      <c r="I124" s="218" t="e">
        <f>MKP_Prozesse_csv!I93</f>
        <v>#VALUE!</v>
      </c>
      <c r="J124" s="220" t="e">
        <f>MKP_Prozesse_csv!J93</f>
        <v>#VALUE!</v>
      </c>
      <c r="K124" s="220" t="e">
        <f>MKP_Prozesse_csv!K93</f>
        <v>#VALUE!</v>
      </c>
      <c r="L124" s="217"/>
      <c r="M124" s="142"/>
    </row>
    <row r="125" spans="1:13" x14ac:dyDescent="0.2">
      <c r="A125" s="221" t="e">
        <f>MKP_Prozesse_csv!A94</f>
        <v>#VALUE!</v>
      </c>
      <c r="B125" s="220" t="e">
        <f>MKP_Prozesse_csv!B94</f>
        <v>#VALUE!</v>
      </c>
      <c r="C125" s="220" t="e">
        <f>MKP_Prozesse_csv!C94</f>
        <v>#VALUE!</v>
      </c>
      <c r="D125" s="219" t="e">
        <f>MKP_Prozesse_csv!D94</f>
        <v>#VALUE!</v>
      </c>
      <c r="E125" s="219" t="e">
        <f>MKP_Prozesse_csv!E94</f>
        <v>#VALUE!</v>
      </c>
      <c r="F125" s="220" t="e">
        <f>MKP_Prozesse_csv!F94</f>
        <v>#VALUE!</v>
      </c>
      <c r="G125" s="220" t="e">
        <f>MKP_Prozesse_csv!G94</f>
        <v>#VALUE!</v>
      </c>
      <c r="H125" s="218" t="e">
        <f>MKP_Prozesse_csv!H94</f>
        <v>#VALUE!</v>
      </c>
      <c r="I125" s="218" t="e">
        <f>MKP_Prozesse_csv!I94</f>
        <v>#VALUE!</v>
      </c>
      <c r="J125" s="220" t="e">
        <f>MKP_Prozesse_csv!J94</f>
        <v>#VALUE!</v>
      </c>
      <c r="K125" s="220" t="e">
        <f>MKP_Prozesse_csv!K94</f>
        <v>#VALUE!</v>
      </c>
      <c r="L125" s="217"/>
      <c r="M125" s="142"/>
    </row>
    <row r="126" spans="1:13" x14ac:dyDescent="0.2">
      <c r="A126" s="221" t="e">
        <f>MKP_Prozesse_csv!A95</f>
        <v>#VALUE!</v>
      </c>
      <c r="B126" s="220" t="e">
        <f>MKP_Prozesse_csv!B95</f>
        <v>#VALUE!</v>
      </c>
      <c r="C126" s="220" t="e">
        <f>MKP_Prozesse_csv!C95</f>
        <v>#VALUE!</v>
      </c>
      <c r="D126" s="219" t="e">
        <f>MKP_Prozesse_csv!D95</f>
        <v>#VALUE!</v>
      </c>
      <c r="E126" s="219" t="e">
        <f>MKP_Prozesse_csv!E95</f>
        <v>#VALUE!</v>
      </c>
      <c r="F126" s="220" t="e">
        <f>MKP_Prozesse_csv!F95</f>
        <v>#VALUE!</v>
      </c>
      <c r="G126" s="220" t="e">
        <f>MKP_Prozesse_csv!G95</f>
        <v>#VALUE!</v>
      </c>
      <c r="H126" s="218" t="e">
        <f>MKP_Prozesse_csv!H95</f>
        <v>#VALUE!</v>
      </c>
      <c r="I126" s="218" t="e">
        <f>MKP_Prozesse_csv!I95</f>
        <v>#VALUE!</v>
      </c>
      <c r="J126" s="220" t="e">
        <f>MKP_Prozesse_csv!J95</f>
        <v>#VALUE!</v>
      </c>
      <c r="K126" s="220" t="e">
        <f>MKP_Prozesse_csv!K95</f>
        <v>#VALUE!</v>
      </c>
      <c r="L126" s="217"/>
      <c r="M126" s="142"/>
    </row>
    <row r="127" spans="1:13" x14ac:dyDescent="0.2">
      <c r="A127" s="221" t="e">
        <f>MKP_Prozesse_csv!A96</f>
        <v>#VALUE!</v>
      </c>
      <c r="B127" s="220" t="e">
        <f>MKP_Prozesse_csv!B96</f>
        <v>#VALUE!</v>
      </c>
      <c r="C127" s="220" t="e">
        <f>MKP_Prozesse_csv!C96</f>
        <v>#VALUE!</v>
      </c>
      <c r="D127" s="219" t="e">
        <f>MKP_Prozesse_csv!D96</f>
        <v>#VALUE!</v>
      </c>
      <c r="E127" s="219" t="e">
        <f>MKP_Prozesse_csv!E96</f>
        <v>#VALUE!</v>
      </c>
      <c r="F127" s="220" t="e">
        <f>MKP_Prozesse_csv!F96</f>
        <v>#VALUE!</v>
      </c>
      <c r="G127" s="220" t="e">
        <f>MKP_Prozesse_csv!G96</f>
        <v>#VALUE!</v>
      </c>
      <c r="H127" s="218" t="e">
        <f>MKP_Prozesse_csv!H96</f>
        <v>#VALUE!</v>
      </c>
      <c r="I127" s="218" t="e">
        <f>MKP_Prozesse_csv!I96</f>
        <v>#VALUE!</v>
      </c>
      <c r="J127" s="220" t="e">
        <f>MKP_Prozesse_csv!J96</f>
        <v>#VALUE!</v>
      </c>
      <c r="K127" s="220" t="e">
        <f>MKP_Prozesse_csv!K96</f>
        <v>#VALUE!</v>
      </c>
      <c r="L127" s="217"/>
      <c r="M127" s="142"/>
    </row>
    <row r="128" spans="1:13" x14ac:dyDescent="0.2">
      <c r="A128" s="221" t="e">
        <f>MKP_Prozesse_csv!A97</f>
        <v>#VALUE!</v>
      </c>
      <c r="B128" s="220" t="e">
        <f>MKP_Prozesse_csv!B97</f>
        <v>#VALUE!</v>
      </c>
      <c r="C128" s="220" t="e">
        <f>MKP_Prozesse_csv!C97</f>
        <v>#VALUE!</v>
      </c>
      <c r="D128" s="219" t="e">
        <f>MKP_Prozesse_csv!D97</f>
        <v>#VALUE!</v>
      </c>
      <c r="E128" s="219" t="e">
        <f>MKP_Prozesse_csv!E97</f>
        <v>#VALUE!</v>
      </c>
      <c r="F128" s="220" t="e">
        <f>MKP_Prozesse_csv!F97</f>
        <v>#VALUE!</v>
      </c>
      <c r="G128" s="220" t="e">
        <f>MKP_Prozesse_csv!G97</f>
        <v>#VALUE!</v>
      </c>
      <c r="H128" s="218" t="e">
        <f>MKP_Prozesse_csv!H97</f>
        <v>#VALUE!</v>
      </c>
      <c r="I128" s="218" t="e">
        <f>MKP_Prozesse_csv!I97</f>
        <v>#VALUE!</v>
      </c>
      <c r="J128" s="220" t="e">
        <f>MKP_Prozesse_csv!J97</f>
        <v>#VALUE!</v>
      </c>
      <c r="K128" s="220" t="e">
        <f>MKP_Prozesse_csv!K97</f>
        <v>#VALUE!</v>
      </c>
      <c r="L128" s="217"/>
      <c r="M128" s="142"/>
    </row>
    <row r="129" spans="1:13" x14ac:dyDescent="0.2">
      <c r="A129" s="221" t="e">
        <f>MKP_Prozesse_csv!A98</f>
        <v>#VALUE!</v>
      </c>
      <c r="B129" s="220" t="e">
        <f>MKP_Prozesse_csv!B98</f>
        <v>#VALUE!</v>
      </c>
      <c r="C129" s="220" t="e">
        <f>MKP_Prozesse_csv!C98</f>
        <v>#VALUE!</v>
      </c>
      <c r="D129" s="219" t="e">
        <f>MKP_Prozesse_csv!D98</f>
        <v>#VALUE!</v>
      </c>
      <c r="E129" s="219" t="e">
        <f>MKP_Prozesse_csv!E98</f>
        <v>#VALUE!</v>
      </c>
      <c r="F129" s="220" t="e">
        <f>MKP_Prozesse_csv!F98</f>
        <v>#VALUE!</v>
      </c>
      <c r="G129" s="220" t="e">
        <f>MKP_Prozesse_csv!G98</f>
        <v>#VALUE!</v>
      </c>
      <c r="H129" s="218" t="e">
        <f>MKP_Prozesse_csv!H98</f>
        <v>#VALUE!</v>
      </c>
      <c r="I129" s="218" t="e">
        <f>MKP_Prozesse_csv!I98</f>
        <v>#VALUE!</v>
      </c>
      <c r="J129" s="220" t="e">
        <f>MKP_Prozesse_csv!J98</f>
        <v>#VALUE!</v>
      </c>
      <c r="K129" s="220" t="e">
        <f>MKP_Prozesse_csv!K98</f>
        <v>#VALUE!</v>
      </c>
      <c r="L129" s="217"/>
      <c r="M129" s="142"/>
    </row>
    <row r="130" spans="1:13" x14ac:dyDescent="0.2">
      <c r="A130" s="221" t="e">
        <f>MKP_Prozesse_csv!A99</f>
        <v>#VALUE!</v>
      </c>
      <c r="B130" s="220" t="e">
        <f>MKP_Prozesse_csv!B99</f>
        <v>#VALUE!</v>
      </c>
      <c r="C130" s="220" t="e">
        <f>MKP_Prozesse_csv!C99</f>
        <v>#VALUE!</v>
      </c>
      <c r="D130" s="219" t="e">
        <f>MKP_Prozesse_csv!D99</f>
        <v>#VALUE!</v>
      </c>
      <c r="E130" s="219" t="e">
        <f>MKP_Prozesse_csv!E99</f>
        <v>#VALUE!</v>
      </c>
      <c r="F130" s="220" t="e">
        <f>MKP_Prozesse_csv!F99</f>
        <v>#VALUE!</v>
      </c>
      <c r="G130" s="220" t="e">
        <f>MKP_Prozesse_csv!G99</f>
        <v>#VALUE!</v>
      </c>
      <c r="H130" s="218" t="e">
        <f>MKP_Prozesse_csv!H99</f>
        <v>#VALUE!</v>
      </c>
      <c r="I130" s="218" t="e">
        <f>MKP_Prozesse_csv!I99</f>
        <v>#VALUE!</v>
      </c>
      <c r="J130" s="220" t="e">
        <f>MKP_Prozesse_csv!J99</f>
        <v>#VALUE!</v>
      </c>
      <c r="K130" s="220" t="e">
        <f>MKP_Prozesse_csv!K99</f>
        <v>#VALUE!</v>
      </c>
      <c r="L130" s="217"/>
      <c r="M130" s="142"/>
    </row>
    <row r="131" spans="1:13" x14ac:dyDescent="0.2">
      <c r="A131" s="221" t="e">
        <f>MKP_Prozesse_csv!A100</f>
        <v>#VALUE!</v>
      </c>
      <c r="B131" s="220" t="e">
        <f>MKP_Prozesse_csv!B100</f>
        <v>#VALUE!</v>
      </c>
      <c r="C131" s="220" t="e">
        <f>MKP_Prozesse_csv!C100</f>
        <v>#VALUE!</v>
      </c>
      <c r="D131" s="219" t="e">
        <f>MKP_Prozesse_csv!D100</f>
        <v>#VALUE!</v>
      </c>
      <c r="E131" s="219" t="e">
        <f>MKP_Prozesse_csv!E100</f>
        <v>#VALUE!</v>
      </c>
      <c r="F131" s="220" t="e">
        <f>MKP_Prozesse_csv!F100</f>
        <v>#VALUE!</v>
      </c>
      <c r="G131" s="220" t="e">
        <f>MKP_Prozesse_csv!G100</f>
        <v>#VALUE!</v>
      </c>
      <c r="H131" s="218" t="e">
        <f>MKP_Prozesse_csv!H100</f>
        <v>#VALUE!</v>
      </c>
      <c r="I131" s="218" t="e">
        <f>MKP_Prozesse_csv!I100</f>
        <v>#VALUE!</v>
      </c>
      <c r="J131" s="220" t="e">
        <f>MKP_Prozesse_csv!J100</f>
        <v>#VALUE!</v>
      </c>
      <c r="K131" s="220" t="e">
        <f>MKP_Prozesse_csv!K100</f>
        <v>#VALUE!</v>
      </c>
      <c r="L131" s="217"/>
      <c r="M131" s="142"/>
    </row>
    <row r="132" spans="1:13" x14ac:dyDescent="0.2">
      <c r="A132" s="221" t="e">
        <f>MKP_Prozesse_csv!A101</f>
        <v>#VALUE!</v>
      </c>
      <c r="B132" s="220" t="e">
        <f>MKP_Prozesse_csv!B101</f>
        <v>#VALUE!</v>
      </c>
      <c r="C132" s="220" t="e">
        <f>MKP_Prozesse_csv!C101</f>
        <v>#VALUE!</v>
      </c>
      <c r="D132" s="219" t="e">
        <f>MKP_Prozesse_csv!D101</f>
        <v>#VALUE!</v>
      </c>
      <c r="E132" s="219" t="e">
        <f>MKP_Prozesse_csv!E101</f>
        <v>#VALUE!</v>
      </c>
      <c r="F132" s="220" t="e">
        <f>MKP_Prozesse_csv!F101</f>
        <v>#VALUE!</v>
      </c>
      <c r="G132" s="220" t="e">
        <f>MKP_Prozesse_csv!G101</f>
        <v>#VALUE!</v>
      </c>
      <c r="H132" s="218" t="e">
        <f>MKP_Prozesse_csv!H101</f>
        <v>#VALUE!</v>
      </c>
      <c r="I132" s="218" t="e">
        <f>MKP_Prozesse_csv!I101</f>
        <v>#VALUE!</v>
      </c>
      <c r="J132" s="220" t="e">
        <f>MKP_Prozesse_csv!J101</f>
        <v>#VALUE!</v>
      </c>
      <c r="K132" s="220" t="e">
        <f>MKP_Prozesse_csv!K101</f>
        <v>#VALUE!</v>
      </c>
      <c r="L132" s="217"/>
      <c r="M132" s="142"/>
    </row>
    <row r="133" spans="1:13" x14ac:dyDescent="0.2">
      <c r="A133" s="221" t="e">
        <f>MKP_Prozesse_csv!A102</f>
        <v>#VALUE!</v>
      </c>
      <c r="B133" s="220" t="e">
        <f>MKP_Prozesse_csv!B102</f>
        <v>#VALUE!</v>
      </c>
      <c r="C133" s="220" t="e">
        <f>MKP_Prozesse_csv!C102</f>
        <v>#VALUE!</v>
      </c>
      <c r="D133" s="219" t="e">
        <f>MKP_Prozesse_csv!D102</f>
        <v>#VALUE!</v>
      </c>
      <c r="E133" s="219" t="e">
        <f>MKP_Prozesse_csv!E102</f>
        <v>#VALUE!</v>
      </c>
      <c r="F133" s="220" t="e">
        <f>MKP_Prozesse_csv!F102</f>
        <v>#VALUE!</v>
      </c>
      <c r="G133" s="220" t="e">
        <f>MKP_Prozesse_csv!G102</f>
        <v>#VALUE!</v>
      </c>
      <c r="H133" s="218" t="e">
        <f>MKP_Prozesse_csv!H102</f>
        <v>#VALUE!</v>
      </c>
      <c r="I133" s="218" t="e">
        <f>MKP_Prozesse_csv!I102</f>
        <v>#VALUE!</v>
      </c>
      <c r="J133" s="220" t="e">
        <f>MKP_Prozesse_csv!J102</f>
        <v>#VALUE!</v>
      </c>
      <c r="K133" s="220" t="e">
        <f>MKP_Prozesse_csv!K102</f>
        <v>#VALUE!</v>
      </c>
      <c r="L133" s="217"/>
      <c r="M133" s="142"/>
    </row>
    <row r="134" spans="1:13" x14ac:dyDescent="0.2">
      <c r="A134" s="221" t="e">
        <f>MKP_Prozesse_csv!A103</f>
        <v>#VALUE!</v>
      </c>
      <c r="B134" s="220" t="e">
        <f>MKP_Prozesse_csv!B103</f>
        <v>#VALUE!</v>
      </c>
      <c r="C134" s="220" t="e">
        <f>MKP_Prozesse_csv!C103</f>
        <v>#VALUE!</v>
      </c>
      <c r="D134" s="219" t="e">
        <f>MKP_Prozesse_csv!D103</f>
        <v>#VALUE!</v>
      </c>
      <c r="E134" s="219" t="e">
        <f>MKP_Prozesse_csv!E103</f>
        <v>#VALUE!</v>
      </c>
      <c r="F134" s="220" t="e">
        <f>MKP_Prozesse_csv!F103</f>
        <v>#VALUE!</v>
      </c>
      <c r="G134" s="220" t="e">
        <f>MKP_Prozesse_csv!G103</f>
        <v>#VALUE!</v>
      </c>
      <c r="H134" s="218" t="e">
        <f>MKP_Prozesse_csv!H103</f>
        <v>#VALUE!</v>
      </c>
      <c r="I134" s="218" t="e">
        <f>MKP_Prozesse_csv!I103</f>
        <v>#VALUE!</v>
      </c>
      <c r="J134" s="220" t="e">
        <f>MKP_Prozesse_csv!J103</f>
        <v>#VALUE!</v>
      </c>
      <c r="K134" s="220" t="e">
        <f>MKP_Prozesse_csv!K103</f>
        <v>#VALUE!</v>
      </c>
      <c r="L134" s="217"/>
      <c r="M134" s="142"/>
    </row>
    <row r="135" spans="1:13" x14ac:dyDescent="0.2">
      <c r="A135" s="221" t="e">
        <f>MKP_Prozesse_csv!A104</f>
        <v>#VALUE!</v>
      </c>
      <c r="B135" s="220" t="e">
        <f>MKP_Prozesse_csv!B104</f>
        <v>#VALUE!</v>
      </c>
      <c r="C135" s="220" t="e">
        <f>MKP_Prozesse_csv!C104</f>
        <v>#VALUE!</v>
      </c>
      <c r="D135" s="219" t="e">
        <f>MKP_Prozesse_csv!D104</f>
        <v>#VALUE!</v>
      </c>
      <c r="E135" s="219" t="e">
        <f>MKP_Prozesse_csv!E104</f>
        <v>#VALUE!</v>
      </c>
      <c r="F135" s="220" t="e">
        <f>MKP_Prozesse_csv!F104</f>
        <v>#VALUE!</v>
      </c>
      <c r="G135" s="220" t="e">
        <f>MKP_Prozesse_csv!G104</f>
        <v>#VALUE!</v>
      </c>
      <c r="H135" s="218" t="e">
        <f>MKP_Prozesse_csv!H104</f>
        <v>#VALUE!</v>
      </c>
      <c r="I135" s="218" t="e">
        <f>MKP_Prozesse_csv!I104</f>
        <v>#VALUE!</v>
      </c>
      <c r="J135" s="220" t="e">
        <f>MKP_Prozesse_csv!J104</f>
        <v>#VALUE!</v>
      </c>
      <c r="K135" s="220" t="e">
        <f>MKP_Prozesse_csv!K104</f>
        <v>#VALUE!</v>
      </c>
      <c r="L135" s="217"/>
      <c r="M135" s="142"/>
    </row>
    <row r="136" spans="1:13" x14ac:dyDescent="0.2">
      <c r="A136" s="221" t="e">
        <f>MKP_Prozesse_csv!A105</f>
        <v>#VALUE!</v>
      </c>
      <c r="B136" s="220" t="e">
        <f>MKP_Prozesse_csv!B105</f>
        <v>#VALUE!</v>
      </c>
      <c r="C136" s="220" t="e">
        <f>MKP_Prozesse_csv!C105</f>
        <v>#VALUE!</v>
      </c>
      <c r="D136" s="219" t="e">
        <f>MKP_Prozesse_csv!D105</f>
        <v>#VALUE!</v>
      </c>
      <c r="E136" s="219" t="e">
        <f>MKP_Prozesse_csv!E105</f>
        <v>#VALUE!</v>
      </c>
      <c r="F136" s="220" t="e">
        <f>MKP_Prozesse_csv!F105</f>
        <v>#VALUE!</v>
      </c>
      <c r="G136" s="220" t="e">
        <f>MKP_Prozesse_csv!G105</f>
        <v>#VALUE!</v>
      </c>
      <c r="H136" s="218" t="e">
        <f>MKP_Prozesse_csv!H105</f>
        <v>#VALUE!</v>
      </c>
      <c r="I136" s="218" t="e">
        <f>MKP_Prozesse_csv!I105</f>
        <v>#VALUE!</v>
      </c>
      <c r="J136" s="220" t="e">
        <f>MKP_Prozesse_csv!J105</f>
        <v>#VALUE!</v>
      </c>
      <c r="K136" s="220" t="e">
        <f>MKP_Prozesse_csv!K105</f>
        <v>#VALUE!</v>
      </c>
      <c r="L136" s="217"/>
      <c r="M136" s="142"/>
    </row>
    <row r="137" spans="1:13" x14ac:dyDescent="0.2">
      <c r="A137" s="221" t="e">
        <f>MKP_Prozesse_csv!A106</f>
        <v>#VALUE!</v>
      </c>
      <c r="B137" s="220" t="e">
        <f>MKP_Prozesse_csv!B106</f>
        <v>#VALUE!</v>
      </c>
      <c r="C137" s="220" t="e">
        <f>MKP_Prozesse_csv!C106</f>
        <v>#VALUE!</v>
      </c>
      <c r="D137" s="219" t="e">
        <f>MKP_Prozesse_csv!D106</f>
        <v>#VALUE!</v>
      </c>
      <c r="E137" s="219" t="e">
        <f>MKP_Prozesse_csv!E106</f>
        <v>#VALUE!</v>
      </c>
      <c r="F137" s="220" t="e">
        <f>MKP_Prozesse_csv!F106</f>
        <v>#VALUE!</v>
      </c>
      <c r="G137" s="220" t="e">
        <f>MKP_Prozesse_csv!G106</f>
        <v>#VALUE!</v>
      </c>
      <c r="H137" s="218" t="e">
        <f>MKP_Prozesse_csv!H106</f>
        <v>#VALUE!</v>
      </c>
      <c r="I137" s="218" t="e">
        <f>MKP_Prozesse_csv!I106</f>
        <v>#VALUE!</v>
      </c>
      <c r="J137" s="220" t="e">
        <f>MKP_Prozesse_csv!J106</f>
        <v>#VALUE!</v>
      </c>
      <c r="K137" s="220" t="e">
        <f>MKP_Prozesse_csv!K106</f>
        <v>#VALUE!</v>
      </c>
      <c r="L137" s="217"/>
      <c r="M137" s="142"/>
    </row>
    <row r="138" spans="1:13" x14ac:dyDescent="0.2">
      <c r="A138" s="221" t="e">
        <f>MKP_Prozesse_csv!A107</f>
        <v>#VALUE!</v>
      </c>
      <c r="B138" s="220" t="e">
        <f>MKP_Prozesse_csv!B107</f>
        <v>#VALUE!</v>
      </c>
      <c r="C138" s="220" t="e">
        <f>MKP_Prozesse_csv!C107</f>
        <v>#VALUE!</v>
      </c>
      <c r="D138" s="219" t="e">
        <f>MKP_Prozesse_csv!D107</f>
        <v>#VALUE!</v>
      </c>
      <c r="E138" s="219" t="e">
        <f>MKP_Prozesse_csv!E107</f>
        <v>#VALUE!</v>
      </c>
      <c r="F138" s="220" t="e">
        <f>MKP_Prozesse_csv!F107</f>
        <v>#VALUE!</v>
      </c>
      <c r="G138" s="220" t="e">
        <f>MKP_Prozesse_csv!G107</f>
        <v>#VALUE!</v>
      </c>
      <c r="H138" s="218" t="e">
        <f>MKP_Prozesse_csv!H107</f>
        <v>#VALUE!</v>
      </c>
      <c r="I138" s="218" t="e">
        <f>MKP_Prozesse_csv!I107</f>
        <v>#VALUE!</v>
      </c>
      <c r="J138" s="220" t="e">
        <f>MKP_Prozesse_csv!J107</f>
        <v>#VALUE!</v>
      </c>
      <c r="K138" s="220" t="e">
        <f>MKP_Prozesse_csv!K107</f>
        <v>#VALUE!</v>
      </c>
      <c r="L138" s="217"/>
      <c r="M138" s="142"/>
    </row>
    <row r="139" spans="1:13" x14ac:dyDescent="0.2">
      <c r="A139" s="221" t="e">
        <f>MKP_Prozesse_csv!A108</f>
        <v>#VALUE!</v>
      </c>
      <c r="B139" s="220" t="e">
        <f>MKP_Prozesse_csv!B108</f>
        <v>#VALUE!</v>
      </c>
      <c r="C139" s="220" t="e">
        <f>MKP_Prozesse_csv!C108</f>
        <v>#VALUE!</v>
      </c>
      <c r="D139" s="219" t="e">
        <f>MKP_Prozesse_csv!D108</f>
        <v>#VALUE!</v>
      </c>
      <c r="E139" s="219" t="e">
        <f>MKP_Prozesse_csv!E108</f>
        <v>#VALUE!</v>
      </c>
      <c r="F139" s="220" t="e">
        <f>MKP_Prozesse_csv!F108</f>
        <v>#VALUE!</v>
      </c>
      <c r="G139" s="220" t="e">
        <f>MKP_Prozesse_csv!G108</f>
        <v>#VALUE!</v>
      </c>
      <c r="H139" s="218" t="e">
        <f>MKP_Prozesse_csv!H108</f>
        <v>#VALUE!</v>
      </c>
      <c r="I139" s="218" t="e">
        <f>MKP_Prozesse_csv!I108</f>
        <v>#VALUE!</v>
      </c>
      <c r="J139" s="220" t="e">
        <f>MKP_Prozesse_csv!J108</f>
        <v>#VALUE!</v>
      </c>
      <c r="K139" s="220" t="e">
        <f>MKP_Prozesse_csv!K108</f>
        <v>#VALUE!</v>
      </c>
      <c r="L139" s="217"/>
      <c r="M139" s="142"/>
    </row>
    <row r="140" spans="1:13" x14ac:dyDescent="0.2">
      <c r="A140" s="221" t="e">
        <f>MKP_Prozesse_csv!A109</f>
        <v>#VALUE!</v>
      </c>
      <c r="B140" s="220" t="e">
        <f>MKP_Prozesse_csv!B109</f>
        <v>#VALUE!</v>
      </c>
      <c r="C140" s="220" t="e">
        <f>MKP_Prozesse_csv!C109</f>
        <v>#VALUE!</v>
      </c>
      <c r="D140" s="219" t="e">
        <f>MKP_Prozesse_csv!D109</f>
        <v>#VALUE!</v>
      </c>
      <c r="E140" s="219" t="e">
        <f>MKP_Prozesse_csv!E109</f>
        <v>#VALUE!</v>
      </c>
      <c r="F140" s="220" t="e">
        <f>MKP_Prozesse_csv!F109</f>
        <v>#VALUE!</v>
      </c>
      <c r="G140" s="220" t="e">
        <f>MKP_Prozesse_csv!G109</f>
        <v>#VALUE!</v>
      </c>
      <c r="H140" s="218" t="e">
        <f>MKP_Prozesse_csv!H109</f>
        <v>#VALUE!</v>
      </c>
      <c r="I140" s="218" t="e">
        <f>MKP_Prozesse_csv!I109</f>
        <v>#VALUE!</v>
      </c>
      <c r="J140" s="220" t="e">
        <f>MKP_Prozesse_csv!J109</f>
        <v>#VALUE!</v>
      </c>
      <c r="K140" s="220" t="e">
        <f>MKP_Prozesse_csv!K109</f>
        <v>#VALUE!</v>
      </c>
      <c r="L140" s="217"/>
      <c r="M140" s="142"/>
    </row>
    <row r="141" spans="1:13" x14ac:dyDescent="0.2">
      <c r="A141" s="221" t="e">
        <f>MKP_Prozesse_csv!A110</f>
        <v>#VALUE!</v>
      </c>
      <c r="B141" s="220" t="e">
        <f>MKP_Prozesse_csv!B110</f>
        <v>#VALUE!</v>
      </c>
      <c r="C141" s="220" t="e">
        <f>MKP_Prozesse_csv!C110</f>
        <v>#VALUE!</v>
      </c>
      <c r="D141" s="219" t="e">
        <f>MKP_Prozesse_csv!D110</f>
        <v>#VALUE!</v>
      </c>
      <c r="E141" s="219" t="e">
        <f>MKP_Prozesse_csv!E110</f>
        <v>#VALUE!</v>
      </c>
      <c r="F141" s="220" t="e">
        <f>MKP_Prozesse_csv!F110</f>
        <v>#VALUE!</v>
      </c>
      <c r="G141" s="220" t="e">
        <f>MKP_Prozesse_csv!G110</f>
        <v>#VALUE!</v>
      </c>
      <c r="H141" s="218" t="e">
        <f>MKP_Prozesse_csv!H110</f>
        <v>#VALUE!</v>
      </c>
      <c r="I141" s="218" t="e">
        <f>MKP_Prozesse_csv!I110</f>
        <v>#VALUE!</v>
      </c>
      <c r="J141" s="220" t="e">
        <f>MKP_Prozesse_csv!J110</f>
        <v>#VALUE!</v>
      </c>
      <c r="K141" s="220" t="e">
        <f>MKP_Prozesse_csv!K110</f>
        <v>#VALUE!</v>
      </c>
      <c r="L141" s="217"/>
      <c r="M141" s="142"/>
    </row>
    <row r="142" spans="1:13" x14ac:dyDescent="0.2">
      <c r="A142" s="221" t="e">
        <f>MKP_Prozesse_csv!A111</f>
        <v>#VALUE!</v>
      </c>
      <c r="B142" s="220" t="e">
        <f>MKP_Prozesse_csv!B111</f>
        <v>#VALUE!</v>
      </c>
      <c r="C142" s="220" t="e">
        <f>MKP_Prozesse_csv!C111</f>
        <v>#VALUE!</v>
      </c>
      <c r="D142" s="219" t="e">
        <f>MKP_Prozesse_csv!D111</f>
        <v>#VALUE!</v>
      </c>
      <c r="E142" s="219" t="e">
        <f>MKP_Prozesse_csv!E111</f>
        <v>#VALUE!</v>
      </c>
      <c r="F142" s="220" t="e">
        <f>MKP_Prozesse_csv!F111</f>
        <v>#VALUE!</v>
      </c>
      <c r="G142" s="220" t="e">
        <f>MKP_Prozesse_csv!G111</f>
        <v>#VALUE!</v>
      </c>
      <c r="H142" s="218" t="e">
        <f>MKP_Prozesse_csv!H111</f>
        <v>#VALUE!</v>
      </c>
      <c r="I142" s="218" t="e">
        <f>MKP_Prozesse_csv!I111</f>
        <v>#VALUE!</v>
      </c>
      <c r="J142" s="220" t="e">
        <f>MKP_Prozesse_csv!J111</f>
        <v>#VALUE!</v>
      </c>
      <c r="K142" s="220" t="e">
        <f>MKP_Prozesse_csv!K111</f>
        <v>#VALUE!</v>
      </c>
      <c r="L142" s="217"/>
      <c r="M142" s="142"/>
    </row>
    <row r="143" spans="1:13" x14ac:dyDescent="0.2">
      <c r="A143" s="221" t="e">
        <f>MKP_Prozesse_csv!A112</f>
        <v>#VALUE!</v>
      </c>
      <c r="B143" s="220" t="e">
        <f>MKP_Prozesse_csv!B112</f>
        <v>#VALUE!</v>
      </c>
      <c r="C143" s="220" t="e">
        <f>MKP_Prozesse_csv!C112</f>
        <v>#VALUE!</v>
      </c>
      <c r="D143" s="219" t="e">
        <f>MKP_Prozesse_csv!D112</f>
        <v>#VALUE!</v>
      </c>
      <c r="E143" s="219" t="e">
        <f>MKP_Prozesse_csv!E112</f>
        <v>#VALUE!</v>
      </c>
      <c r="F143" s="220" t="e">
        <f>MKP_Prozesse_csv!F112</f>
        <v>#VALUE!</v>
      </c>
      <c r="G143" s="220" t="e">
        <f>MKP_Prozesse_csv!G112</f>
        <v>#VALUE!</v>
      </c>
      <c r="H143" s="218" t="e">
        <f>MKP_Prozesse_csv!H112</f>
        <v>#VALUE!</v>
      </c>
      <c r="I143" s="218" t="e">
        <f>MKP_Prozesse_csv!I112</f>
        <v>#VALUE!</v>
      </c>
      <c r="J143" s="220" t="e">
        <f>MKP_Prozesse_csv!J112</f>
        <v>#VALUE!</v>
      </c>
      <c r="K143" s="220" t="e">
        <f>MKP_Prozesse_csv!K112</f>
        <v>#VALUE!</v>
      </c>
      <c r="L143" s="217"/>
      <c r="M143" s="142"/>
    </row>
    <row r="144" spans="1:13" x14ac:dyDescent="0.2">
      <c r="A144" s="221" t="e">
        <f>MKP_Prozesse_csv!A113</f>
        <v>#VALUE!</v>
      </c>
      <c r="B144" s="220" t="e">
        <f>MKP_Prozesse_csv!B113</f>
        <v>#VALUE!</v>
      </c>
      <c r="C144" s="220" t="e">
        <f>MKP_Prozesse_csv!C113</f>
        <v>#VALUE!</v>
      </c>
      <c r="D144" s="219" t="e">
        <f>MKP_Prozesse_csv!D113</f>
        <v>#VALUE!</v>
      </c>
      <c r="E144" s="219" t="e">
        <f>MKP_Prozesse_csv!E113</f>
        <v>#VALUE!</v>
      </c>
      <c r="F144" s="220" t="e">
        <f>MKP_Prozesse_csv!F113</f>
        <v>#VALUE!</v>
      </c>
      <c r="G144" s="220" t="e">
        <f>MKP_Prozesse_csv!G113</f>
        <v>#VALUE!</v>
      </c>
      <c r="H144" s="218" t="e">
        <f>MKP_Prozesse_csv!H113</f>
        <v>#VALUE!</v>
      </c>
      <c r="I144" s="218" t="e">
        <f>MKP_Prozesse_csv!I113</f>
        <v>#VALUE!</v>
      </c>
      <c r="J144" s="220" t="e">
        <f>MKP_Prozesse_csv!J113</f>
        <v>#VALUE!</v>
      </c>
      <c r="K144" s="220" t="e">
        <f>MKP_Prozesse_csv!K113</f>
        <v>#VALUE!</v>
      </c>
      <c r="L144" s="217"/>
      <c r="M144" s="142"/>
    </row>
    <row r="145" spans="1:13" x14ac:dyDescent="0.2">
      <c r="A145" s="221" t="e">
        <f>MKP_Prozesse_csv!A114</f>
        <v>#VALUE!</v>
      </c>
      <c r="B145" s="220" t="e">
        <f>MKP_Prozesse_csv!B114</f>
        <v>#VALUE!</v>
      </c>
      <c r="C145" s="220" t="e">
        <f>MKP_Prozesse_csv!C114</f>
        <v>#VALUE!</v>
      </c>
      <c r="D145" s="219" t="e">
        <f>MKP_Prozesse_csv!D114</f>
        <v>#VALUE!</v>
      </c>
      <c r="E145" s="219" t="e">
        <f>MKP_Prozesse_csv!E114</f>
        <v>#VALUE!</v>
      </c>
      <c r="F145" s="220" t="e">
        <f>MKP_Prozesse_csv!F114</f>
        <v>#VALUE!</v>
      </c>
      <c r="G145" s="220" t="e">
        <f>MKP_Prozesse_csv!G114</f>
        <v>#VALUE!</v>
      </c>
      <c r="H145" s="218" t="e">
        <f>MKP_Prozesse_csv!H114</f>
        <v>#VALUE!</v>
      </c>
      <c r="I145" s="218" t="e">
        <f>MKP_Prozesse_csv!I114</f>
        <v>#VALUE!</v>
      </c>
      <c r="J145" s="220" t="e">
        <f>MKP_Prozesse_csv!J114</f>
        <v>#VALUE!</v>
      </c>
      <c r="K145" s="220" t="e">
        <f>MKP_Prozesse_csv!K114</f>
        <v>#VALUE!</v>
      </c>
      <c r="L145" s="217"/>
      <c r="M145" s="142"/>
    </row>
    <row r="146" spans="1:13" x14ac:dyDescent="0.2">
      <c r="A146" s="221" t="e">
        <f>MKP_Prozesse_csv!A115</f>
        <v>#VALUE!</v>
      </c>
      <c r="B146" s="220" t="e">
        <f>MKP_Prozesse_csv!B115</f>
        <v>#VALUE!</v>
      </c>
      <c r="C146" s="220" t="e">
        <f>MKP_Prozesse_csv!C115</f>
        <v>#VALUE!</v>
      </c>
      <c r="D146" s="219" t="e">
        <f>MKP_Prozesse_csv!D115</f>
        <v>#VALUE!</v>
      </c>
      <c r="E146" s="219" t="e">
        <f>MKP_Prozesse_csv!E115</f>
        <v>#VALUE!</v>
      </c>
      <c r="F146" s="220" t="e">
        <f>MKP_Prozesse_csv!F115</f>
        <v>#VALUE!</v>
      </c>
      <c r="G146" s="220" t="e">
        <f>MKP_Prozesse_csv!G115</f>
        <v>#VALUE!</v>
      </c>
      <c r="H146" s="218" t="e">
        <f>MKP_Prozesse_csv!H115</f>
        <v>#VALUE!</v>
      </c>
      <c r="I146" s="218" t="e">
        <f>MKP_Prozesse_csv!I115</f>
        <v>#VALUE!</v>
      </c>
      <c r="J146" s="220" t="e">
        <f>MKP_Prozesse_csv!J115</f>
        <v>#VALUE!</v>
      </c>
      <c r="K146" s="220" t="e">
        <f>MKP_Prozesse_csv!K115</f>
        <v>#VALUE!</v>
      </c>
      <c r="L146" s="217"/>
      <c r="M146" s="142"/>
    </row>
    <row r="147" spans="1:13" x14ac:dyDescent="0.2">
      <c r="A147" s="221" t="e">
        <f>MKP_Prozesse_csv!A116</f>
        <v>#VALUE!</v>
      </c>
      <c r="B147" s="220" t="e">
        <f>MKP_Prozesse_csv!B116</f>
        <v>#VALUE!</v>
      </c>
      <c r="C147" s="220" t="e">
        <f>MKP_Prozesse_csv!C116</f>
        <v>#VALUE!</v>
      </c>
      <c r="D147" s="219" t="e">
        <f>MKP_Prozesse_csv!D116</f>
        <v>#VALUE!</v>
      </c>
      <c r="E147" s="219" t="e">
        <f>MKP_Prozesse_csv!E116</f>
        <v>#VALUE!</v>
      </c>
      <c r="F147" s="220" t="e">
        <f>MKP_Prozesse_csv!F116</f>
        <v>#VALUE!</v>
      </c>
      <c r="G147" s="220" t="e">
        <f>MKP_Prozesse_csv!G116</f>
        <v>#VALUE!</v>
      </c>
      <c r="H147" s="218" t="e">
        <f>MKP_Prozesse_csv!H116</f>
        <v>#VALUE!</v>
      </c>
      <c r="I147" s="218" t="e">
        <f>MKP_Prozesse_csv!I116</f>
        <v>#VALUE!</v>
      </c>
      <c r="J147" s="220" t="e">
        <f>MKP_Prozesse_csv!J116</f>
        <v>#VALUE!</v>
      </c>
      <c r="K147" s="220" t="e">
        <f>MKP_Prozesse_csv!K116</f>
        <v>#VALUE!</v>
      </c>
      <c r="L147" s="217"/>
      <c r="M147" s="142"/>
    </row>
    <row r="148" spans="1:13" x14ac:dyDescent="0.2">
      <c r="A148" s="221" t="e">
        <f>MKP_Prozesse_csv!A117</f>
        <v>#VALUE!</v>
      </c>
      <c r="B148" s="220" t="e">
        <f>MKP_Prozesse_csv!B117</f>
        <v>#VALUE!</v>
      </c>
      <c r="C148" s="220" t="e">
        <f>MKP_Prozesse_csv!C117</f>
        <v>#VALUE!</v>
      </c>
      <c r="D148" s="219" t="e">
        <f>MKP_Prozesse_csv!D117</f>
        <v>#VALUE!</v>
      </c>
      <c r="E148" s="219" t="e">
        <f>MKP_Prozesse_csv!E117</f>
        <v>#VALUE!</v>
      </c>
      <c r="F148" s="220" t="e">
        <f>MKP_Prozesse_csv!F117</f>
        <v>#VALUE!</v>
      </c>
      <c r="G148" s="220" t="e">
        <f>MKP_Prozesse_csv!G117</f>
        <v>#VALUE!</v>
      </c>
      <c r="H148" s="218" t="e">
        <f>MKP_Prozesse_csv!H117</f>
        <v>#VALUE!</v>
      </c>
      <c r="I148" s="218" t="e">
        <f>MKP_Prozesse_csv!I117</f>
        <v>#VALUE!</v>
      </c>
      <c r="J148" s="220" t="e">
        <f>MKP_Prozesse_csv!J117</f>
        <v>#VALUE!</v>
      </c>
      <c r="K148" s="220" t="e">
        <f>MKP_Prozesse_csv!K117</f>
        <v>#VALUE!</v>
      </c>
      <c r="L148" s="217"/>
      <c r="M148" s="142"/>
    </row>
    <row r="149" spans="1:13" x14ac:dyDescent="0.2">
      <c r="A149" s="221" t="e">
        <f>MKP_Prozesse_csv!A118</f>
        <v>#VALUE!</v>
      </c>
      <c r="B149" s="220" t="e">
        <f>MKP_Prozesse_csv!B118</f>
        <v>#VALUE!</v>
      </c>
      <c r="C149" s="220" t="e">
        <f>MKP_Prozesse_csv!C118</f>
        <v>#VALUE!</v>
      </c>
      <c r="D149" s="219" t="e">
        <f>MKP_Prozesse_csv!D118</f>
        <v>#VALUE!</v>
      </c>
      <c r="E149" s="219" t="e">
        <f>MKP_Prozesse_csv!E118</f>
        <v>#VALUE!</v>
      </c>
      <c r="F149" s="220" t="e">
        <f>MKP_Prozesse_csv!F118</f>
        <v>#VALUE!</v>
      </c>
      <c r="G149" s="220" t="e">
        <f>MKP_Prozesse_csv!G118</f>
        <v>#VALUE!</v>
      </c>
      <c r="H149" s="218" t="e">
        <f>MKP_Prozesse_csv!H118</f>
        <v>#VALUE!</v>
      </c>
      <c r="I149" s="218" t="e">
        <f>MKP_Prozesse_csv!I118</f>
        <v>#VALUE!</v>
      </c>
      <c r="J149" s="220" t="e">
        <f>MKP_Prozesse_csv!J118</f>
        <v>#VALUE!</v>
      </c>
      <c r="K149" s="220" t="e">
        <f>MKP_Prozesse_csv!K118</f>
        <v>#VALUE!</v>
      </c>
      <c r="L149" s="217"/>
      <c r="M149" s="142"/>
    </row>
    <row r="150" spans="1:13" x14ac:dyDescent="0.2">
      <c r="A150" s="221" t="e">
        <f>MKP_Prozesse_csv!A119</f>
        <v>#VALUE!</v>
      </c>
      <c r="B150" s="220" t="e">
        <f>MKP_Prozesse_csv!B119</f>
        <v>#VALUE!</v>
      </c>
      <c r="C150" s="220" t="e">
        <f>MKP_Prozesse_csv!C119</f>
        <v>#VALUE!</v>
      </c>
      <c r="D150" s="219" t="e">
        <f>MKP_Prozesse_csv!D119</f>
        <v>#VALUE!</v>
      </c>
      <c r="E150" s="219" t="e">
        <f>MKP_Prozesse_csv!E119</f>
        <v>#VALUE!</v>
      </c>
      <c r="F150" s="220" t="e">
        <f>MKP_Prozesse_csv!F119</f>
        <v>#VALUE!</v>
      </c>
      <c r="G150" s="220" t="e">
        <f>MKP_Prozesse_csv!G119</f>
        <v>#VALUE!</v>
      </c>
      <c r="H150" s="218" t="e">
        <f>MKP_Prozesse_csv!H119</f>
        <v>#VALUE!</v>
      </c>
      <c r="I150" s="218" t="e">
        <f>MKP_Prozesse_csv!I119</f>
        <v>#VALUE!</v>
      </c>
      <c r="J150" s="220" t="e">
        <f>MKP_Prozesse_csv!J119</f>
        <v>#VALUE!</v>
      </c>
      <c r="K150" s="220" t="e">
        <f>MKP_Prozesse_csv!K119</f>
        <v>#VALUE!</v>
      </c>
      <c r="L150" s="217"/>
      <c r="M150" s="142"/>
    </row>
    <row r="151" spans="1:13" x14ac:dyDescent="0.2">
      <c r="A151" s="221" t="e">
        <f>MKP_Prozesse_csv!A120</f>
        <v>#VALUE!</v>
      </c>
      <c r="B151" s="220" t="e">
        <f>MKP_Prozesse_csv!B120</f>
        <v>#VALUE!</v>
      </c>
      <c r="C151" s="220" t="e">
        <f>MKP_Prozesse_csv!C120</f>
        <v>#VALUE!</v>
      </c>
      <c r="D151" s="219" t="e">
        <f>MKP_Prozesse_csv!D120</f>
        <v>#VALUE!</v>
      </c>
      <c r="E151" s="219" t="e">
        <f>MKP_Prozesse_csv!E120</f>
        <v>#VALUE!</v>
      </c>
      <c r="F151" s="220" t="e">
        <f>MKP_Prozesse_csv!F120</f>
        <v>#VALUE!</v>
      </c>
      <c r="G151" s="220" t="e">
        <f>MKP_Prozesse_csv!G120</f>
        <v>#VALUE!</v>
      </c>
      <c r="H151" s="218" t="e">
        <f>MKP_Prozesse_csv!H120</f>
        <v>#VALUE!</v>
      </c>
      <c r="I151" s="218" t="e">
        <f>MKP_Prozesse_csv!I120</f>
        <v>#VALUE!</v>
      </c>
      <c r="J151" s="220" t="e">
        <f>MKP_Prozesse_csv!J120</f>
        <v>#VALUE!</v>
      </c>
      <c r="K151" s="220" t="e">
        <f>MKP_Prozesse_csv!K120</f>
        <v>#VALUE!</v>
      </c>
      <c r="L151" s="217"/>
      <c r="M151" s="142"/>
    </row>
    <row r="152" spans="1:13" x14ac:dyDescent="0.2">
      <c r="A152" s="221" t="e">
        <f>MKP_Prozesse_csv!A121</f>
        <v>#VALUE!</v>
      </c>
      <c r="B152" s="220" t="e">
        <f>MKP_Prozesse_csv!B121</f>
        <v>#VALUE!</v>
      </c>
      <c r="C152" s="220" t="e">
        <f>MKP_Prozesse_csv!C121</f>
        <v>#VALUE!</v>
      </c>
      <c r="D152" s="219" t="e">
        <f>MKP_Prozesse_csv!D121</f>
        <v>#VALUE!</v>
      </c>
      <c r="E152" s="219" t="e">
        <f>MKP_Prozesse_csv!E121</f>
        <v>#VALUE!</v>
      </c>
      <c r="F152" s="220" t="e">
        <f>MKP_Prozesse_csv!F121</f>
        <v>#VALUE!</v>
      </c>
      <c r="G152" s="220" t="e">
        <f>MKP_Prozesse_csv!G121</f>
        <v>#VALUE!</v>
      </c>
      <c r="H152" s="218" t="e">
        <f>MKP_Prozesse_csv!H121</f>
        <v>#VALUE!</v>
      </c>
      <c r="I152" s="218" t="e">
        <f>MKP_Prozesse_csv!I121</f>
        <v>#VALUE!</v>
      </c>
      <c r="J152" s="220" t="e">
        <f>MKP_Prozesse_csv!J121</f>
        <v>#VALUE!</v>
      </c>
      <c r="K152" s="220" t="e">
        <f>MKP_Prozesse_csv!K121</f>
        <v>#VALUE!</v>
      </c>
      <c r="L152" s="217"/>
      <c r="M152" s="142"/>
    </row>
    <row r="153" spans="1:13" x14ac:dyDescent="0.2">
      <c r="A153" s="221" t="e">
        <f>MKP_Prozesse_csv!A122</f>
        <v>#VALUE!</v>
      </c>
      <c r="B153" s="220" t="e">
        <f>MKP_Prozesse_csv!B122</f>
        <v>#VALUE!</v>
      </c>
      <c r="C153" s="220" t="e">
        <f>MKP_Prozesse_csv!C122</f>
        <v>#VALUE!</v>
      </c>
      <c r="D153" s="219" t="e">
        <f>MKP_Prozesse_csv!D122</f>
        <v>#VALUE!</v>
      </c>
      <c r="E153" s="219" t="e">
        <f>MKP_Prozesse_csv!E122</f>
        <v>#VALUE!</v>
      </c>
      <c r="F153" s="220" t="e">
        <f>MKP_Prozesse_csv!F122</f>
        <v>#VALUE!</v>
      </c>
      <c r="G153" s="220" t="e">
        <f>MKP_Prozesse_csv!G122</f>
        <v>#VALUE!</v>
      </c>
      <c r="H153" s="218" t="e">
        <f>MKP_Prozesse_csv!H122</f>
        <v>#VALUE!</v>
      </c>
      <c r="I153" s="218" t="e">
        <f>MKP_Prozesse_csv!I122</f>
        <v>#VALUE!</v>
      </c>
      <c r="J153" s="220" t="e">
        <f>MKP_Prozesse_csv!J122</f>
        <v>#VALUE!</v>
      </c>
      <c r="K153" s="220" t="e">
        <f>MKP_Prozesse_csv!K122</f>
        <v>#VALUE!</v>
      </c>
      <c r="L153" s="217"/>
      <c r="M153" s="142"/>
    </row>
    <row r="154" spans="1:13" x14ac:dyDescent="0.2">
      <c r="A154" s="221" t="e">
        <f>MKP_Prozesse_csv!A123</f>
        <v>#VALUE!</v>
      </c>
      <c r="B154" s="220" t="e">
        <f>MKP_Prozesse_csv!B123</f>
        <v>#VALUE!</v>
      </c>
      <c r="C154" s="220" t="e">
        <f>MKP_Prozesse_csv!C123</f>
        <v>#VALUE!</v>
      </c>
      <c r="D154" s="219" t="e">
        <f>MKP_Prozesse_csv!D123</f>
        <v>#VALUE!</v>
      </c>
      <c r="E154" s="219" t="e">
        <f>MKP_Prozesse_csv!E123</f>
        <v>#VALUE!</v>
      </c>
      <c r="F154" s="220" t="e">
        <f>MKP_Prozesse_csv!F123</f>
        <v>#VALUE!</v>
      </c>
      <c r="G154" s="220" t="e">
        <f>MKP_Prozesse_csv!G123</f>
        <v>#VALUE!</v>
      </c>
      <c r="H154" s="218" t="e">
        <f>MKP_Prozesse_csv!H123</f>
        <v>#VALUE!</v>
      </c>
      <c r="I154" s="218" t="e">
        <f>MKP_Prozesse_csv!I123</f>
        <v>#VALUE!</v>
      </c>
      <c r="J154" s="220" t="e">
        <f>MKP_Prozesse_csv!J123</f>
        <v>#VALUE!</v>
      </c>
      <c r="K154" s="220" t="e">
        <f>MKP_Prozesse_csv!K123</f>
        <v>#VALUE!</v>
      </c>
      <c r="L154" s="217"/>
      <c r="M154" s="142"/>
    </row>
    <row r="155" spans="1:13" x14ac:dyDescent="0.2">
      <c r="A155" s="221" t="e">
        <f>MKP_Prozesse_csv!A124</f>
        <v>#VALUE!</v>
      </c>
      <c r="B155" s="220" t="e">
        <f>MKP_Prozesse_csv!B124</f>
        <v>#VALUE!</v>
      </c>
      <c r="C155" s="220" t="e">
        <f>MKP_Prozesse_csv!C124</f>
        <v>#VALUE!</v>
      </c>
      <c r="D155" s="219" t="e">
        <f>MKP_Prozesse_csv!D124</f>
        <v>#VALUE!</v>
      </c>
      <c r="E155" s="219" t="e">
        <f>MKP_Prozesse_csv!E124</f>
        <v>#VALUE!</v>
      </c>
      <c r="F155" s="220" t="e">
        <f>MKP_Prozesse_csv!F124</f>
        <v>#VALUE!</v>
      </c>
      <c r="G155" s="220" t="e">
        <f>MKP_Prozesse_csv!G124</f>
        <v>#VALUE!</v>
      </c>
      <c r="H155" s="218" t="e">
        <f>MKP_Prozesse_csv!H124</f>
        <v>#VALUE!</v>
      </c>
      <c r="I155" s="218" t="e">
        <f>MKP_Prozesse_csv!I124</f>
        <v>#VALUE!</v>
      </c>
      <c r="J155" s="220" t="e">
        <f>MKP_Prozesse_csv!J124</f>
        <v>#VALUE!</v>
      </c>
      <c r="K155" s="220" t="e">
        <f>MKP_Prozesse_csv!K124</f>
        <v>#VALUE!</v>
      </c>
      <c r="L155" s="217"/>
      <c r="M155" s="142"/>
    </row>
    <row r="156" spans="1:13" x14ac:dyDescent="0.2">
      <c r="A156" s="221" t="e">
        <f>MKP_Prozesse_csv!A125</f>
        <v>#VALUE!</v>
      </c>
      <c r="B156" s="220" t="e">
        <f>MKP_Prozesse_csv!B125</f>
        <v>#VALUE!</v>
      </c>
      <c r="C156" s="220" t="e">
        <f>MKP_Prozesse_csv!C125</f>
        <v>#VALUE!</v>
      </c>
      <c r="D156" s="219" t="e">
        <f>MKP_Prozesse_csv!D125</f>
        <v>#VALUE!</v>
      </c>
      <c r="E156" s="219" t="e">
        <f>MKP_Prozesse_csv!E125</f>
        <v>#VALUE!</v>
      </c>
      <c r="F156" s="220" t="e">
        <f>MKP_Prozesse_csv!F125</f>
        <v>#VALUE!</v>
      </c>
      <c r="G156" s="220" t="e">
        <f>MKP_Prozesse_csv!G125</f>
        <v>#VALUE!</v>
      </c>
      <c r="H156" s="218" t="e">
        <f>MKP_Prozesse_csv!H125</f>
        <v>#VALUE!</v>
      </c>
      <c r="I156" s="218" t="e">
        <f>MKP_Prozesse_csv!I125</f>
        <v>#VALUE!</v>
      </c>
      <c r="J156" s="220" t="e">
        <f>MKP_Prozesse_csv!J125</f>
        <v>#VALUE!</v>
      </c>
      <c r="K156" s="220" t="e">
        <f>MKP_Prozesse_csv!K125</f>
        <v>#VALUE!</v>
      </c>
      <c r="L156" s="217"/>
      <c r="M156" s="142"/>
    </row>
    <row r="157" spans="1:13" x14ac:dyDescent="0.2">
      <c r="A157" s="221" t="e">
        <f>MKP_Prozesse_csv!A126</f>
        <v>#VALUE!</v>
      </c>
      <c r="B157" s="220" t="e">
        <f>MKP_Prozesse_csv!B126</f>
        <v>#VALUE!</v>
      </c>
      <c r="C157" s="220" t="e">
        <f>MKP_Prozesse_csv!C126</f>
        <v>#VALUE!</v>
      </c>
      <c r="D157" s="219" t="e">
        <f>MKP_Prozesse_csv!D126</f>
        <v>#VALUE!</v>
      </c>
      <c r="E157" s="219" t="e">
        <f>MKP_Prozesse_csv!E126</f>
        <v>#VALUE!</v>
      </c>
      <c r="F157" s="220" t="e">
        <f>MKP_Prozesse_csv!F126</f>
        <v>#VALUE!</v>
      </c>
      <c r="G157" s="220" t="e">
        <f>MKP_Prozesse_csv!G126</f>
        <v>#VALUE!</v>
      </c>
      <c r="H157" s="218" t="e">
        <f>MKP_Prozesse_csv!H126</f>
        <v>#VALUE!</v>
      </c>
      <c r="I157" s="218" t="e">
        <f>MKP_Prozesse_csv!I126</f>
        <v>#VALUE!</v>
      </c>
      <c r="J157" s="220" t="e">
        <f>MKP_Prozesse_csv!J126</f>
        <v>#VALUE!</v>
      </c>
      <c r="K157" s="220" t="e">
        <f>MKP_Prozesse_csv!K126</f>
        <v>#VALUE!</v>
      </c>
      <c r="L157" s="217"/>
      <c r="M157" s="142"/>
    </row>
    <row r="158" spans="1:13" x14ac:dyDescent="0.2">
      <c r="A158" s="221" t="e">
        <f>MKP_Prozesse_csv!A127</f>
        <v>#VALUE!</v>
      </c>
      <c r="B158" s="220" t="e">
        <f>MKP_Prozesse_csv!B127</f>
        <v>#VALUE!</v>
      </c>
      <c r="C158" s="220" t="e">
        <f>MKP_Prozesse_csv!C127</f>
        <v>#VALUE!</v>
      </c>
      <c r="D158" s="219" t="e">
        <f>MKP_Prozesse_csv!D127</f>
        <v>#VALUE!</v>
      </c>
      <c r="E158" s="219" t="e">
        <f>MKP_Prozesse_csv!E127</f>
        <v>#VALUE!</v>
      </c>
      <c r="F158" s="220" t="e">
        <f>MKP_Prozesse_csv!F127</f>
        <v>#VALUE!</v>
      </c>
      <c r="G158" s="220" t="e">
        <f>MKP_Prozesse_csv!G127</f>
        <v>#VALUE!</v>
      </c>
      <c r="H158" s="218" t="e">
        <f>MKP_Prozesse_csv!H127</f>
        <v>#VALUE!</v>
      </c>
      <c r="I158" s="218" t="e">
        <f>MKP_Prozesse_csv!I127</f>
        <v>#VALUE!</v>
      </c>
      <c r="J158" s="220" t="e">
        <f>MKP_Prozesse_csv!J127</f>
        <v>#VALUE!</v>
      </c>
      <c r="K158" s="220" t="e">
        <f>MKP_Prozesse_csv!K127</f>
        <v>#VALUE!</v>
      </c>
      <c r="L158" s="217"/>
      <c r="M158" s="142"/>
    </row>
    <row r="159" spans="1:13" x14ac:dyDescent="0.2">
      <c r="A159" s="221" t="e">
        <f>MKP_Prozesse_csv!A128</f>
        <v>#VALUE!</v>
      </c>
      <c r="B159" s="220" t="e">
        <f>MKP_Prozesse_csv!B128</f>
        <v>#VALUE!</v>
      </c>
      <c r="C159" s="220" t="e">
        <f>MKP_Prozesse_csv!C128</f>
        <v>#VALUE!</v>
      </c>
      <c r="D159" s="219" t="e">
        <f>MKP_Prozesse_csv!D128</f>
        <v>#VALUE!</v>
      </c>
      <c r="E159" s="219" t="e">
        <f>MKP_Prozesse_csv!E128</f>
        <v>#VALUE!</v>
      </c>
      <c r="F159" s="220" t="e">
        <f>MKP_Prozesse_csv!F128</f>
        <v>#VALUE!</v>
      </c>
      <c r="G159" s="220" t="e">
        <f>MKP_Prozesse_csv!G128</f>
        <v>#VALUE!</v>
      </c>
      <c r="H159" s="218" t="e">
        <f>MKP_Prozesse_csv!H128</f>
        <v>#VALUE!</v>
      </c>
      <c r="I159" s="218" t="e">
        <f>MKP_Prozesse_csv!I128</f>
        <v>#VALUE!</v>
      </c>
      <c r="J159" s="220" t="e">
        <f>MKP_Prozesse_csv!J128</f>
        <v>#VALUE!</v>
      </c>
      <c r="K159" s="220" t="e">
        <f>MKP_Prozesse_csv!K128</f>
        <v>#VALUE!</v>
      </c>
      <c r="L159" s="217"/>
      <c r="M159" s="142"/>
    </row>
    <row r="160" spans="1:13" x14ac:dyDescent="0.2">
      <c r="A160" s="221" t="e">
        <f>MKP_Prozesse_csv!A129</f>
        <v>#VALUE!</v>
      </c>
      <c r="B160" s="220" t="e">
        <f>MKP_Prozesse_csv!B129</f>
        <v>#VALUE!</v>
      </c>
      <c r="C160" s="220" t="e">
        <f>MKP_Prozesse_csv!C129</f>
        <v>#VALUE!</v>
      </c>
      <c r="D160" s="219" t="e">
        <f>MKP_Prozesse_csv!D129</f>
        <v>#VALUE!</v>
      </c>
      <c r="E160" s="219" t="e">
        <f>MKP_Prozesse_csv!E129</f>
        <v>#VALUE!</v>
      </c>
      <c r="F160" s="220" t="e">
        <f>MKP_Prozesse_csv!F129</f>
        <v>#VALUE!</v>
      </c>
      <c r="G160" s="220" t="e">
        <f>MKP_Prozesse_csv!G129</f>
        <v>#VALUE!</v>
      </c>
      <c r="H160" s="218" t="e">
        <f>MKP_Prozesse_csv!H129</f>
        <v>#VALUE!</v>
      </c>
      <c r="I160" s="218" t="e">
        <f>MKP_Prozesse_csv!I129</f>
        <v>#VALUE!</v>
      </c>
      <c r="J160" s="220" t="e">
        <f>MKP_Prozesse_csv!J129</f>
        <v>#VALUE!</v>
      </c>
      <c r="K160" s="220" t="e">
        <f>MKP_Prozesse_csv!K129</f>
        <v>#VALUE!</v>
      </c>
      <c r="L160" s="217"/>
      <c r="M160" s="142"/>
    </row>
    <row r="161" spans="1:13" x14ac:dyDescent="0.2">
      <c r="A161" s="221" t="e">
        <f>MKP_Prozesse_csv!A130</f>
        <v>#VALUE!</v>
      </c>
      <c r="B161" s="220" t="e">
        <f>MKP_Prozesse_csv!B130</f>
        <v>#VALUE!</v>
      </c>
      <c r="C161" s="220" t="e">
        <f>MKP_Prozesse_csv!C130</f>
        <v>#VALUE!</v>
      </c>
      <c r="D161" s="219" t="e">
        <f>MKP_Prozesse_csv!D130</f>
        <v>#VALUE!</v>
      </c>
      <c r="E161" s="219" t="e">
        <f>MKP_Prozesse_csv!E130</f>
        <v>#VALUE!</v>
      </c>
      <c r="F161" s="220" t="e">
        <f>MKP_Prozesse_csv!F130</f>
        <v>#VALUE!</v>
      </c>
      <c r="G161" s="220" t="e">
        <f>MKP_Prozesse_csv!G130</f>
        <v>#VALUE!</v>
      </c>
      <c r="H161" s="218" t="e">
        <f>MKP_Prozesse_csv!H130</f>
        <v>#VALUE!</v>
      </c>
      <c r="I161" s="218" t="e">
        <f>MKP_Prozesse_csv!I130</f>
        <v>#VALUE!</v>
      </c>
      <c r="J161" s="220" t="e">
        <f>MKP_Prozesse_csv!J130</f>
        <v>#VALUE!</v>
      </c>
      <c r="K161" s="220" t="e">
        <f>MKP_Prozesse_csv!K130</f>
        <v>#VALUE!</v>
      </c>
      <c r="L161" s="217"/>
      <c r="M161" s="142"/>
    </row>
    <row r="162" spans="1:13" x14ac:dyDescent="0.2">
      <c r="A162" s="221" t="e">
        <f>MKP_Prozesse_csv!A131</f>
        <v>#VALUE!</v>
      </c>
      <c r="B162" s="220" t="e">
        <f>MKP_Prozesse_csv!B131</f>
        <v>#VALUE!</v>
      </c>
      <c r="C162" s="220" t="e">
        <f>MKP_Prozesse_csv!C131</f>
        <v>#VALUE!</v>
      </c>
      <c r="D162" s="219" t="e">
        <f>MKP_Prozesse_csv!D131</f>
        <v>#VALUE!</v>
      </c>
      <c r="E162" s="219" t="e">
        <f>MKP_Prozesse_csv!E131</f>
        <v>#VALUE!</v>
      </c>
      <c r="F162" s="220" t="e">
        <f>MKP_Prozesse_csv!F131</f>
        <v>#VALUE!</v>
      </c>
      <c r="G162" s="220" t="e">
        <f>MKP_Prozesse_csv!G131</f>
        <v>#VALUE!</v>
      </c>
      <c r="H162" s="218" t="e">
        <f>MKP_Prozesse_csv!H131</f>
        <v>#VALUE!</v>
      </c>
      <c r="I162" s="218" t="e">
        <f>MKP_Prozesse_csv!I131</f>
        <v>#VALUE!</v>
      </c>
      <c r="J162" s="220" t="e">
        <f>MKP_Prozesse_csv!J131</f>
        <v>#VALUE!</v>
      </c>
      <c r="K162" s="220" t="e">
        <f>MKP_Prozesse_csv!K131</f>
        <v>#VALUE!</v>
      </c>
      <c r="L162" s="217"/>
      <c r="M162" s="142"/>
    </row>
    <row r="163" spans="1:13" x14ac:dyDescent="0.2">
      <c r="A163" s="221" t="e">
        <f>MKP_Prozesse_csv!A132</f>
        <v>#VALUE!</v>
      </c>
      <c r="B163" s="220" t="e">
        <f>MKP_Prozesse_csv!B132</f>
        <v>#VALUE!</v>
      </c>
      <c r="C163" s="220" t="e">
        <f>MKP_Prozesse_csv!C132</f>
        <v>#VALUE!</v>
      </c>
      <c r="D163" s="219" t="e">
        <f>MKP_Prozesse_csv!D132</f>
        <v>#VALUE!</v>
      </c>
      <c r="E163" s="219" t="e">
        <f>MKP_Prozesse_csv!E132</f>
        <v>#VALUE!</v>
      </c>
      <c r="F163" s="220" t="e">
        <f>MKP_Prozesse_csv!F132</f>
        <v>#VALUE!</v>
      </c>
      <c r="G163" s="220" t="e">
        <f>MKP_Prozesse_csv!G132</f>
        <v>#VALUE!</v>
      </c>
      <c r="H163" s="218" t="e">
        <f>MKP_Prozesse_csv!H132</f>
        <v>#VALUE!</v>
      </c>
      <c r="I163" s="218" t="e">
        <f>MKP_Prozesse_csv!I132</f>
        <v>#VALUE!</v>
      </c>
      <c r="J163" s="220" t="e">
        <f>MKP_Prozesse_csv!J132</f>
        <v>#VALUE!</v>
      </c>
      <c r="K163" s="220" t="e">
        <f>MKP_Prozesse_csv!K132</f>
        <v>#VALUE!</v>
      </c>
      <c r="L163" s="217"/>
      <c r="M163" s="142"/>
    </row>
    <row r="164" spans="1:13" x14ac:dyDescent="0.2">
      <c r="A164" s="221" t="e">
        <f>MKP_Prozesse_csv!A133</f>
        <v>#VALUE!</v>
      </c>
      <c r="B164" s="220" t="e">
        <f>MKP_Prozesse_csv!B133</f>
        <v>#VALUE!</v>
      </c>
      <c r="C164" s="220" t="e">
        <f>MKP_Prozesse_csv!C133</f>
        <v>#VALUE!</v>
      </c>
      <c r="D164" s="219" t="e">
        <f>MKP_Prozesse_csv!D133</f>
        <v>#VALUE!</v>
      </c>
      <c r="E164" s="219" t="e">
        <f>MKP_Prozesse_csv!E133</f>
        <v>#VALUE!</v>
      </c>
      <c r="F164" s="220" t="e">
        <f>MKP_Prozesse_csv!F133</f>
        <v>#VALUE!</v>
      </c>
      <c r="G164" s="220" t="e">
        <f>MKP_Prozesse_csv!G133</f>
        <v>#VALUE!</v>
      </c>
      <c r="H164" s="218" t="e">
        <f>MKP_Prozesse_csv!H133</f>
        <v>#VALUE!</v>
      </c>
      <c r="I164" s="218" t="e">
        <f>MKP_Prozesse_csv!I133</f>
        <v>#VALUE!</v>
      </c>
      <c r="J164" s="220" t="e">
        <f>MKP_Prozesse_csv!J133</f>
        <v>#VALUE!</v>
      </c>
      <c r="K164" s="220" t="e">
        <f>MKP_Prozesse_csv!K133</f>
        <v>#VALUE!</v>
      </c>
      <c r="L164" s="217"/>
      <c r="M164" s="142"/>
    </row>
    <row r="165" spans="1:13" x14ac:dyDescent="0.2">
      <c r="A165" s="221" t="e">
        <f>MKP_Prozesse_csv!A134</f>
        <v>#VALUE!</v>
      </c>
      <c r="B165" s="220" t="e">
        <f>MKP_Prozesse_csv!B134</f>
        <v>#VALUE!</v>
      </c>
      <c r="C165" s="220" t="e">
        <f>MKP_Prozesse_csv!C134</f>
        <v>#VALUE!</v>
      </c>
      <c r="D165" s="219" t="e">
        <f>MKP_Prozesse_csv!D134</f>
        <v>#VALUE!</v>
      </c>
      <c r="E165" s="219" t="e">
        <f>MKP_Prozesse_csv!E134</f>
        <v>#VALUE!</v>
      </c>
      <c r="F165" s="220" t="e">
        <f>MKP_Prozesse_csv!F134</f>
        <v>#VALUE!</v>
      </c>
      <c r="G165" s="220" t="e">
        <f>MKP_Prozesse_csv!G134</f>
        <v>#VALUE!</v>
      </c>
      <c r="H165" s="218" t="e">
        <f>MKP_Prozesse_csv!H134</f>
        <v>#VALUE!</v>
      </c>
      <c r="I165" s="218" t="e">
        <f>MKP_Prozesse_csv!I134</f>
        <v>#VALUE!</v>
      </c>
      <c r="J165" s="220" t="e">
        <f>MKP_Prozesse_csv!J134</f>
        <v>#VALUE!</v>
      </c>
      <c r="K165" s="220" t="e">
        <f>MKP_Prozesse_csv!K134</f>
        <v>#VALUE!</v>
      </c>
      <c r="L165" s="217"/>
      <c r="M165" s="142"/>
    </row>
    <row r="166" spans="1:13" x14ac:dyDescent="0.2">
      <c r="A166" s="221" t="e">
        <f>MKP_Prozesse_csv!A135</f>
        <v>#VALUE!</v>
      </c>
      <c r="B166" s="220" t="e">
        <f>MKP_Prozesse_csv!B135</f>
        <v>#VALUE!</v>
      </c>
      <c r="C166" s="220" t="e">
        <f>MKP_Prozesse_csv!C135</f>
        <v>#VALUE!</v>
      </c>
      <c r="D166" s="219" t="e">
        <f>MKP_Prozesse_csv!D135</f>
        <v>#VALUE!</v>
      </c>
      <c r="E166" s="219" t="e">
        <f>MKP_Prozesse_csv!E135</f>
        <v>#VALUE!</v>
      </c>
      <c r="F166" s="220" t="e">
        <f>MKP_Prozesse_csv!F135</f>
        <v>#VALUE!</v>
      </c>
      <c r="G166" s="220" t="e">
        <f>MKP_Prozesse_csv!G135</f>
        <v>#VALUE!</v>
      </c>
      <c r="H166" s="218" t="e">
        <f>MKP_Prozesse_csv!H135</f>
        <v>#VALUE!</v>
      </c>
      <c r="I166" s="218" t="e">
        <f>MKP_Prozesse_csv!I135</f>
        <v>#VALUE!</v>
      </c>
      <c r="J166" s="220" t="e">
        <f>MKP_Prozesse_csv!J135</f>
        <v>#VALUE!</v>
      </c>
      <c r="K166" s="220" t="e">
        <f>MKP_Prozesse_csv!K135</f>
        <v>#VALUE!</v>
      </c>
      <c r="L166" s="217"/>
      <c r="M166" s="142"/>
    </row>
    <row r="167" spans="1:13" x14ac:dyDescent="0.2">
      <c r="A167" s="221" t="e">
        <f>MKP_Prozesse_csv!A136</f>
        <v>#VALUE!</v>
      </c>
      <c r="B167" s="220" t="e">
        <f>MKP_Prozesse_csv!B136</f>
        <v>#VALUE!</v>
      </c>
      <c r="C167" s="220" t="e">
        <f>MKP_Prozesse_csv!C136</f>
        <v>#VALUE!</v>
      </c>
      <c r="D167" s="219" t="e">
        <f>MKP_Prozesse_csv!D136</f>
        <v>#VALUE!</v>
      </c>
      <c r="E167" s="219" t="e">
        <f>MKP_Prozesse_csv!E136</f>
        <v>#VALUE!</v>
      </c>
      <c r="F167" s="220" t="e">
        <f>MKP_Prozesse_csv!F136</f>
        <v>#VALUE!</v>
      </c>
      <c r="G167" s="220" t="e">
        <f>MKP_Prozesse_csv!G136</f>
        <v>#VALUE!</v>
      </c>
      <c r="H167" s="218" t="e">
        <f>MKP_Prozesse_csv!H136</f>
        <v>#VALUE!</v>
      </c>
      <c r="I167" s="218" t="e">
        <f>MKP_Prozesse_csv!I136</f>
        <v>#VALUE!</v>
      </c>
      <c r="J167" s="220" t="e">
        <f>MKP_Prozesse_csv!J136</f>
        <v>#VALUE!</v>
      </c>
      <c r="K167" s="220" t="e">
        <f>MKP_Prozesse_csv!K136</f>
        <v>#VALUE!</v>
      </c>
      <c r="L167" s="217"/>
      <c r="M167" s="142"/>
    </row>
    <row r="168" spans="1:13" x14ac:dyDescent="0.2">
      <c r="A168" s="221" t="e">
        <f>MKP_Prozesse_csv!A137</f>
        <v>#VALUE!</v>
      </c>
      <c r="B168" s="220" t="e">
        <f>MKP_Prozesse_csv!B137</f>
        <v>#VALUE!</v>
      </c>
      <c r="C168" s="220" t="e">
        <f>MKP_Prozesse_csv!C137</f>
        <v>#VALUE!</v>
      </c>
      <c r="D168" s="219" t="e">
        <f>MKP_Prozesse_csv!D137</f>
        <v>#VALUE!</v>
      </c>
      <c r="E168" s="219" t="e">
        <f>MKP_Prozesse_csv!E137</f>
        <v>#VALUE!</v>
      </c>
      <c r="F168" s="220" t="e">
        <f>MKP_Prozesse_csv!F137</f>
        <v>#VALUE!</v>
      </c>
      <c r="G168" s="220" t="e">
        <f>MKP_Prozesse_csv!G137</f>
        <v>#VALUE!</v>
      </c>
      <c r="H168" s="218" t="e">
        <f>MKP_Prozesse_csv!H137</f>
        <v>#VALUE!</v>
      </c>
      <c r="I168" s="218" t="e">
        <f>MKP_Prozesse_csv!I137</f>
        <v>#VALUE!</v>
      </c>
      <c r="J168" s="220" t="e">
        <f>MKP_Prozesse_csv!J137</f>
        <v>#VALUE!</v>
      </c>
      <c r="K168" s="220" t="e">
        <f>MKP_Prozesse_csv!K137</f>
        <v>#VALUE!</v>
      </c>
      <c r="L168" s="217"/>
      <c r="M168" s="142"/>
    </row>
    <row r="169" spans="1:13" x14ac:dyDescent="0.2">
      <c r="A169" s="221" t="e">
        <f>MKP_Prozesse_csv!A138</f>
        <v>#VALUE!</v>
      </c>
      <c r="B169" s="220" t="e">
        <f>MKP_Prozesse_csv!B138</f>
        <v>#VALUE!</v>
      </c>
      <c r="C169" s="220" t="e">
        <f>MKP_Prozesse_csv!C138</f>
        <v>#VALUE!</v>
      </c>
      <c r="D169" s="219" t="e">
        <f>MKP_Prozesse_csv!D138</f>
        <v>#VALUE!</v>
      </c>
      <c r="E169" s="219" t="e">
        <f>MKP_Prozesse_csv!E138</f>
        <v>#VALUE!</v>
      </c>
      <c r="F169" s="220" t="e">
        <f>MKP_Prozesse_csv!F138</f>
        <v>#VALUE!</v>
      </c>
      <c r="G169" s="220" t="e">
        <f>MKP_Prozesse_csv!G138</f>
        <v>#VALUE!</v>
      </c>
      <c r="H169" s="218" t="e">
        <f>MKP_Prozesse_csv!H138</f>
        <v>#VALUE!</v>
      </c>
      <c r="I169" s="218" t="e">
        <f>MKP_Prozesse_csv!I138</f>
        <v>#VALUE!</v>
      </c>
      <c r="J169" s="220" t="e">
        <f>MKP_Prozesse_csv!J138</f>
        <v>#VALUE!</v>
      </c>
      <c r="K169" s="220" t="e">
        <f>MKP_Prozesse_csv!K138</f>
        <v>#VALUE!</v>
      </c>
      <c r="L169" s="217"/>
      <c r="M169" s="142"/>
    </row>
    <row r="170" spans="1:13" x14ac:dyDescent="0.2">
      <c r="A170" s="221" t="e">
        <f>MKP_Prozesse_csv!A139</f>
        <v>#VALUE!</v>
      </c>
      <c r="B170" s="220" t="e">
        <f>MKP_Prozesse_csv!B139</f>
        <v>#VALUE!</v>
      </c>
      <c r="C170" s="220" t="e">
        <f>MKP_Prozesse_csv!C139</f>
        <v>#VALUE!</v>
      </c>
      <c r="D170" s="219" t="e">
        <f>MKP_Prozesse_csv!D139</f>
        <v>#VALUE!</v>
      </c>
      <c r="E170" s="219" t="e">
        <f>MKP_Prozesse_csv!E139</f>
        <v>#VALUE!</v>
      </c>
      <c r="F170" s="220" t="e">
        <f>MKP_Prozesse_csv!F139</f>
        <v>#VALUE!</v>
      </c>
      <c r="G170" s="220" t="e">
        <f>MKP_Prozesse_csv!G139</f>
        <v>#VALUE!</v>
      </c>
      <c r="H170" s="218" t="e">
        <f>MKP_Prozesse_csv!H139</f>
        <v>#VALUE!</v>
      </c>
      <c r="I170" s="218" t="e">
        <f>MKP_Prozesse_csv!I139</f>
        <v>#VALUE!</v>
      </c>
      <c r="J170" s="220" t="e">
        <f>MKP_Prozesse_csv!J139</f>
        <v>#VALUE!</v>
      </c>
      <c r="K170" s="220" t="e">
        <f>MKP_Prozesse_csv!K139</f>
        <v>#VALUE!</v>
      </c>
      <c r="L170" s="217"/>
      <c r="M170" s="142"/>
    </row>
    <row r="171" spans="1:13" x14ac:dyDescent="0.2">
      <c r="A171" s="221" t="e">
        <f>MKP_Prozesse_csv!A140</f>
        <v>#VALUE!</v>
      </c>
      <c r="B171" s="220" t="e">
        <f>MKP_Prozesse_csv!B140</f>
        <v>#VALUE!</v>
      </c>
      <c r="C171" s="220" t="e">
        <f>MKP_Prozesse_csv!C140</f>
        <v>#VALUE!</v>
      </c>
      <c r="D171" s="219" t="e">
        <f>MKP_Prozesse_csv!D140</f>
        <v>#VALUE!</v>
      </c>
      <c r="E171" s="219" t="e">
        <f>MKP_Prozesse_csv!E140</f>
        <v>#VALUE!</v>
      </c>
      <c r="F171" s="220" t="e">
        <f>MKP_Prozesse_csv!F140</f>
        <v>#VALUE!</v>
      </c>
      <c r="G171" s="220" t="e">
        <f>MKP_Prozesse_csv!G140</f>
        <v>#VALUE!</v>
      </c>
      <c r="H171" s="218" t="e">
        <f>MKP_Prozesse_csv!H140</f>
        <v>#VALUE!</v>
      </c>
      <c r="I171" s="218" t="e">
        <f>MKP_Prozesse_csv!I140</f>
        <v>#VALUE!</v>
      </c>
      <c r="J171" s="220" t="e">
        <f>MKP_Prozesse_csv!J140</f>
        <v>#VALUE!</v>
      </c>
      <c r="K171" s="220" t="e">
        <f>MKP_Prozesse_csv!K140</f>
        <v>#VALUE!</v>
      </c>
      <c r="L171" s="217"/>
      <c r="M171" s="142"/>
    </row>
    <row r="172" spans="1:13" x14ac:dyDescent="0.2">
      <c r="A172" s="221" t="e">
        <f>MKP_Prozesse_csv!A141</f>
        <v>#VALUE!</v>
      </c>
      <c r="B172" s="220" t="e">
        <f>MKP_Prozesse_csv!B141</f>
        <v>#VALUE!</v>
      </c>
      <c r="C172" s="220" t="e">
        <f>MKP_Prozesse_csv!C141</f>
        <v>#VALUE!</v>
      </c>
      <c r="D172" s="219" t="e">
        <f>MKP_Prozesse_csv!D141</f>
        <v>#VALUE!</v>
      </c>
      <c r="E172" s="219" t="e">
        <f>MKP_Prozesse_csv!E141</f>
        <v>#VALUE!</v>
      </c>
      <c r="F172" s="220" t="e">
        <f>MKP_Prozesse_csv!F141</f>
        <v>#VALUE!</v>
      </c>
      <c r="G172" s="220" t="e">
        <f>MKP_Prozesse_csv!G141</f>
        <v>#VALUE!</v>
      </c>
      <c r="H172" s="218" t="e">
        <f>MKP_Prozesse_csv!H141</f>
        <v>#VALUE!</v>
      </c>
      <c r="I172" s="218" t="e">
        <f>MKP_Prozesse_csv!I141</f>
        <v>#VALUE!</v>
      </c>
      <c r="J172" s="220" t="e">
        <f>MKP_Prozesse_csv!J141</f>
        <v>#VALUE!</v>
      </c>
      <c r="K172" s="220" t="e">
        <f>MKP_Prozesse_csv!K141</f>
        <v>#VALUE!</v>
      </c>
      <c r="L172" s="217"/>
      <c r="M172" s="142"/>
    </row>
    <row r="173" spans="1:13" x14ac:dyDescent="0.2">
      <c r="A173" s="221" t="e">
        <f>MKP_Prozesse_csv!A142</f>
        <v>#VALUE!</v>
      </c>
      <c r="B173" s="220" t="e">
        <f>MKP_Prozesse_csv!B142</f>
        <v>#VALUE!</v>
      </c>
      <c r="C173" s="220" t="e">
        <f>MKP_Prozesse_csv!C142</f>
        <v>#VALUE!</v>
      </c>
      <c r="D173" s="219" t="e">
        <f>MKP_Prozesse_csv!D142</f>
        <v>#VALUE!</v>
      </c>
      <c r="E173" s="219" t="e">
        <f>MKP_Prozesse_csv!E142</f>
        <v>#VALUE!</v>
      </c>
      <c r="F173" s="220" t="e">
        <f>MKP_Prozesse_csv!F142</f>
        <v>#VALUE!</v>
      </c>
      <c r="G173" s="220" t="e">
        <f>MKP_Prozesse_csv!G142</f>
        <v>#VALUE!</v>
      </c>
      <c r="H173" s="218" t="e">
        <f>MKP_Prozesse_csv!H142</f>
        <v>#VALUE!</v>
      </c>
      <c r="I173" s="218" t="e">
        <f>MKP_Prozesse_csv!I142</f>
        <v>#VALUE!</v>
      </c>
      <c r="J173" s="220" t="e">
        <f>MKP_Prozesse_csv!J142</f>
        <v>#VALUE!</v>
      </c>
      <c r="K173" s="220" t="e">
        <f>MKP_Prozesse_csv!K142</f>
        <v>#VALUE!</v>
      </c>
      <c r="L173" s="217"/>
      <c r="M173" s="142"/>
    </row>
    <row r="174" spans="1:13" x14ac:dyDescent="0.2">
      <c r="A174" s="221" t="e">
        <f>MKP_Prozesse_csv!A143</f>
        <v>#VALUE!</v>
      </c>
      <c r="B174" s="220" t="e">
        <f>MKP_Prozesse_csv!B143</f>
        <v>#VALUE!</v>
      </c>
      <c r="C174" s="220" t="e">
        <f>MKP_Prozesse_csv!C143</f>
        <v>#VALUE!</v>
      </c>
      <c r="D174" s="219" t="e">
        <f>MKP_Prozesse_csv!D143</f>
        <v>#VALUE!</v>
      </c>
      <c r="E174" s="219" t="e">
        <f>MKP_Prozesse_csv!E143</f>
        <v>#VALUE!</v>
      </c>
      <c r="F174" s="220" t="e">
        <f>MKP_Prozesse_csv!F143</f>
        <v>#VALUE!</v>
      </c>
      <c r="G174" s="220" t="e">
        <f>MKP_Prozesse_csv!G143</f>
        <v>#VALUE!</v>
      </c>
      <c r="H174" s="218" t="e">
        <f>MKP_Prozesse_csv!H143</f>
        <v>#VALUE!</v>
      </c>
      <c r="I174" s="218" t="e">
        <f>MKP_Prozesse_csv!I143</f>
        <v>#VALUE!</v>
      </c>
      <c r="J174" s="220" t="e">
        <f>MKP_Prozesse_csv!J143</f>
        <v>#VALUE!</v>
      </c>
      <c r="K174" s="220" t="e">
        <f>MKP_Prozesse_csv!K143</f>
        <v>#VALUE!</v>
      </c>
      <c r="L174" s="217"/>
      <c r="M174" s="142"/>
    </row>
    <row r="175" spans="1:13" x14ac:dyDescent="0.2">
      <c r="A175" s="221" t="e">
        <f>MKP_Prozesse_csv!A144</f>
        <v>#VALUE!</v>
      </c>
      <c r="B175" s="220" t="e">
        <f>MKP_Prozesse_csv!B144</f>
        <v>#VALUE!</v>
      </c>
      <c r="C175" s="220" t="e">
        <f>MKP_Prozesse_csv!C144</f>
        <v>#VALUE!</v>
      </c>
      <c r="D175" s="219" t="e">
        <f>MKP_Prozesse_csv!D144</f>
        <v>#VALUE!</v>
      </c>
      <c r="E175" s="219" t="e">
        <f>MKP_Prozesse_csv!E144</f>
        <v>#VALUE!</v>
      </c>
      <c r="F175" s="220" t="e">
        <f>MKP_Prozesse_csv!F144</f>
        <v>#VALUE!</v>
      </c>
      <c r="G175" s="220" t="e">
        <f>MKP_Prozesse_csv!G144</f>
        <v>#VALUE!</v>
      </c>
      <c r="H175" s="218" t="e">
        <f>MKP_Prozesse_csv!H144</f>
        <v>#VALUE!</v>
      </c>
      <c r="I175" s="218" t="e">
        <f>MKP_Prozesse_csv!I144</f>
        <v>#VALUE!</v>
      </c>
      <c r="J175" s="220" t="e">
        <f>MKP_Prozesse_csv!J144</f>
        <v>#VALUE!</v>
      </c>
      <c r="K175" s="220" t="e">
        <f>MKP_Prozesse_csv!K144</f>
        <v>#VALUE!</v>
      </c>
      <c r="L175" s="217"/>
      <c r="M175" s="142"/>
    </row>
    <row r="176" spans="1:13" x14ac:dyDescent="0.2">
      <c r="A176" s="221" t="e">
        <f>MKP_Prozesse_csv!A145</f>
        <v>#VALUE!</v>
      </c>
      <c r="B176" s="220" t="e">
        <f>MKP_Prozesse_csv!B145</f>
        <v>#VALUE!</v>
      </c>
      <c r="C176" s="220" t="e">
        <f>MKP_Prozesse_csv!C145</f>
        <v>#VALUE!</v>
      </c>
      <c r="D176" s="219" t="e">
        <f>MKP_Prozesse_csv!D145</f>
        <v>#VALUE!</v>
      </c>
      <c r="E176" s="219" t="e">
        <f>MKP_Prozesse_csv!E145</f>
        <v>#VALUE!</v>
      </c>
      <c r="F176" s="220" t="e">
        <f>MKP_Prozesse_csv!F145</f>
        <v>#VALUE!</v>
      </c>
      <c r="G176" s="220" t="e">
        <f>MKP_Prozesse_csv!G145</f>
        <v>#VALUE!</v>
      </c>
      <c r="H176" s="218" t="e">
        <f>MKP_Prozesse_csv!H145</f>
        <v>#VALUE!</v>
      </c>
      <c r="I176" s="218" t="e">
        <f>MKP_Prozesse_csv!I145</f>
        <v>#VALUE!</v>
      </c>
      <c r="J176" s="220" t="e">
        <f>MKP_Prozesse_csv!J145</f>
        <v>#VALUE!</v>
      </c>
      <c r="K176" s="220" t="e">
        <f>MKP_Prozesse_csv!K145</f>
        <v>#VALUE!</v>
      </c>
      <c r="L176" s="217"/>
      <c r="M176" s="142"/>
    </row>
    <row r="177" spans="1:13" x14ac:dyDescent="0.2">
      <c r="A177" s="221" t="e">
        <f>MKP_Prozesse_csv!A146</f>
        <v>#VALUE!</v>
      </c>
      <c r="B177" s="220" t="e">
        <f>MKP_Prozesse_csv!B146</f>
        <v>#VALUE!</v>
      </c>
      <c r="C177" s="220" t="e">
        <f>MKP_Prozesse_csv!C146</f>
        <v>#VALUE!</v>
      </c>
      <c r="D177" s="219" t="e">
        <f>MKP_Prozesse_csv!D146</f>
        <v>#VALUE!</v>
      </c>
      <c r="E177" s="219" t="e">
        <f>MKP_Prozesse_csv!E146</f>
        <v>#VALUE!</v>
      </c>
      <c r="F177" s="220" t="e">
        <f>MKP_Prozesse_csv!F146</f>
        <v>#VALUE!</v>
      </c>
      <c r="G177" s="220" t="e">
        <f>MKP_Prozesse_csv!G146</f>
        <v>#VALUE!</v>
      </c>
      <c r="H177" s="218" t="e">
        <f>MKP_Prozesse_csv!H146</f>
        <v>#VALUE!</v>
      </c>
      <c r="I177" s="218" t="e">
        <f>MKP_Prozesse_csv!I146</f>
        <v>#VALUE!</v>
      </c>
      <c r="J177" s="220" t="e">
        <f>MKP_Prozesse_csv!J146</f>
        <v>#VALUE!</v>
      </c>
      <c r="K177" s="220" t="e">
        <f>MKP_Prozesse_csv!K146</f>
        <v>#VALUE!</v>
      </c>
      <c r="L177" s="217"/>
      <c r="M177" s="142"/>
    </row>
    <row r="178" spans="1:13" x14ac:dyDescent="0.2">
      <c r="A178" s="221" t="e">
        <f>MKP_Prozesse_csv!A147</f>
        <v>#VALUE!</v>
      </c>
      <c r="B178" s="220" t="e">
        <f>MKP_Prozesse_csv!B147</f>
        <v>#VALUE!</v>
      </c>
      <c r="C178" s="220" t="e">
        <f>MKP_Prozesse_csv!C147</f>
        <v>#VALUE!</v>
      </c>
      <c r="D178" s="219" t="e">
        <f>MKP_Prozesse_csv!D147</f>
        <v>#VALUE!</v>
      </c>
      <c r="E178" s="219" t="e">
        <f>MKP_Prozesse_csv!E147</f>
        <v>#VALUE!</v>
      </c>
      <c r="F178" s="220" t="e">
        <f>MKP_Prozesse_csv!F147</f>
        <v>#VALUE!</v>
      </c>
      <c r="G178" s="220" t="e">
        <f>MKP_Prozesse_csv!G147</f>
        <v>#VALUE!</v>
      </c>
      <c r="H178" s="218" t="e">
        <f>MKP_Prozesse_csv!H147</f>
        <v>#VALUE!</v>
      </c>
      <c r="I178" s="218" t="e">
        <f>MKP_Prozesse_csv!I147</f>
        <v>#VALUE!</v>
      </c>
      <c r="J178" s="220" t="e">
        <f>MKP_Prozesse_csv!J147</f>
        <v>#VALUE!</v>
      </c>
      <c r="K178" s="220" t="e">
        <f>MKP_Prozesse_csv!K147</f>
        <v>#VALUE!</v>
      </c>
      <c r="L178" s="217"/>
      <c r="M178" s="142"/>
    </row>
    <row r="179" spans="1:13" x14ac:dyDescent="0.2">
      <c r="A179" s="221" t="e">
        <f>MKP_Prozesse_csv!A148</f>
        <v>#VALUE!</v>
      </c>
      <c r="B179" s="220" t="e">
        <f>MKP_Prozesse_csv!B148</f>
        <v>#VALUE!</v>
      </c>
      <c r="C179" s="220" t="e">
        <f>MKP_Prozesse_csv!C148</f>
        <v>#VALUE!</v>
      </c>
      <c r="D179" s="219" t="e">
        <f>MKP_Prozesse_csv!D148</f>
        <v>#VALUE!</v>
      </c>
      <c r="E179" s="219" t="e">
        <f>MKP_Prozesse_csv!E148</f>
        <v>#VALUE!</v>
      </c>
      <c r="F179" s="220" t="e">
        <f>MKP_Prozesse_csv!F148</f>
        <v>#VALUE!</v>
      </c>
      <c r="G179" s="220" t="e">
        <f>MKP_Prozesse_csv!G148</f>
        <v>#VALUE!</v>
      </c>
      <c r="H179" s="218" t="e">
        <f>MKP_Prozesse_csv!H148</f>
        <v>#VALUE!</v>
      </c>
      <c r="I179" s="218" t="e">
        <f>MKP_Prozesse_csv!I148</f>
        <v>#VALUE!</v>
      </c>
      <c r="J179" s="220" t="e">
        <f>MKP_Prozesse_csv!J148</f>
        <v>#VALUE!</v>
      </c>
      <c r="K179" s="220" t="e">
        <f>MKP_Prozesse_csv!K148</f>
        <v>#VALUE!</v>
      </c>
      <c r="L179" s="217"/>
      <c r="M179" s="142"/>
    </row>
    <row r="180" spans="1:13" x14ac:dyDescent="0.2">
      <c r="A180" s="221" t="e">
        <f>MKP_Prozesse_csv!A149</f>
        <v>#VALUE!</v>
      </c>
      <c r="B180" s="220" t="e">
        <f>MKP_Prozesse_csv!B149</f>
        <v>#VALUE!</v>
      </c>
      <c r="C180" s="220" t="e">
        <f>MKP_Prozesse_csv!C149</f>
        <v>#VALUE!</v>
      </c>
      <c r="D180" s="219" t="e">
        <f>MKP_Prozesse_csv!D149</f>
        <v>#VALUE!</v>
      </c>
      <c r="E180" s="219" t="e">
        <f>MKP_Prozesse_csv!E149</f>
        <v>#VALUE!</v>
      </c>
      <c r="F180" s="220" t="e">
        <f>MKP_Prozesse_csv!F149</f>
        <v>#VALUE!</v>
      </c>
      <c r="G180" s="220" t="e">
        <f>MKP_Prozesse_csv!G149</f>
        <v>#VALUE!</v>
      </c>
      <c r="H180" s="218" t="e">
        <f>MKP_Prozesse_csv!H149</f>
        <v>#VALUE!</v>
      </c>
      <c r="I180" s="218" t="e">
        <f>MKP_Prozesse_csv!I149</f>
        <v>#VALUE!</v>
      </c>
      <c r="J180" s="220" t="e">
        <f>MKP_Prozesse_csv!J149</f>
        <v>#VALUE!</v>
      </c>
      <c r="K180" s="220" t="e">
        <f>MKP_Prozesse_csv!K149</f>
        <v>#VALUE!</v>
      </c>
      <c r="L180" s="217"/>
      <c r="M180" s="142"/>
    </row>
    <row r="181" spans="1:13" x14ac:dyDescent="0.2">
      <c r="A181" s="221" t="e">
        <f>MKP_Prozesse_csv!A150</f>
        <v>#VALUE!</v>
      </c>
      <c r="B181" s="220" t="e">
        <f>MKP_Prozesse_csv!B150</f>
        <v>#VALUE!</v>
      </c>
      <c r="C181" s="220" t="e">
        <f>MKP_Prozesse_csv!C150</f>
        <v>#VALUE!</v>
      </c>
      <c r="D181" s="219" t="e">
        <f>MKP_Prozesse_csv!D150</f>
        <v>#VALUE!</v>
      </c>
      <c r="E181" s="219" t="e">
        <f>MKP_Prozesse_csv!E150</f>
        <v>#VALUE!</v>
      </c>
      <c r="F181" s="220" t="e">
        <f>MKP_Prozesse_csv!F150</f>
        <v>#VALUE!</v>
      </c>
      <c r="G181" s="220" t="e">
        <f>MKP_Prozesse_csv!G150</f>
        <v>#VALUE!</v>
      </c>
      <c r="H181" s="218" t="e">
        <f>MKP_Prozesse_csv!H150</f>
        <v>#VALUE!</v>
      </c>
      <c r="I181" s="218" t="e">
        <f>MKP_Prozesse_csv!I150</f>
        <v>#VALUE!</v>
      </c>
      <c r="J181" s="220" t="e">
        <f>MKP_Prozesse_csv!J150</f>
        <v>#VALUE!</v>
      </c>
      <c r="K181" s="220" t="e">
        <f>MKP_Prozesse_csv!K150</f>
        <v>#VALUE!</v>
      </c>
      <c r="L181" s="217"/>
      <c r="M181" s="142"/>
    </row>
    <row r="182" spans="1:13" x14ac:dyDescent="0.2">
      <c r="A182" s="221" t="e">
        <f>MKP_Prozesse_csv!A151</f>
        <v>#VALUE!</v>
      </c>
      <c r="B182" s="220" t="e">
        <f>MKP_Prozesse_csv!B151</f>
        <v>#VALUE!</v>
      </c>
      <c r="C182" s="220" t="e">
        <f>MKP_Prozesse_csv!C151</f>
        <v>#VALUE!</v>
      </c>
      <c r="D182" s="219" t="e">
        <f>MKP_Prozesse_csv!D151</f>
        <v>#VALUE!</v>
      </c>
      <c r="E182" s="219" t="e">
        <f>MKP_Prozesse_csv!E151</f>
        <v>#VALUE!</v>
      </c>
      <c r="F182" s="220" t="e">
        <f>MKP_Prozesse_csv!F151</f>
        <v>#VALUE!</v>
      </c>
      <c r="G182" s="220" t="e">
        <f>MKP_Prozesse_csv!G151</f>
        <v>#VALUE!</v>
      </c>
      <c r="H182" s="218" t="e">
        <f>MKP_Prozesse_csv!H151</f>
        <v>#VALUE!</v>
      </c>
      <c r="I182" s="218" t="e">
        <f>MKP_Prozesse_csv!I151</f>
        <v>#VALUE!</v>
      </c>
      <c r="J182" s="220" t="e">
        <f>MKP_Prozesse_csv!J151</f>
        <v>#VALUE!</v>
      </c>
      <c r="K182" s="220" t="e">
        <f>MKP_Prozesse_csv!K151</f>
        <v>#VALUE!</v>
      </c>
      <c r="L182" s="217"/>
      <c r="M182" s="142"/>
    </row>
    <row r="183" spans="1:13" x14ac:dyDescent="0.2">
      <c r="A183" s="221" t="e">
        <f>MKP_Prozesse_csv!A152</f>
        <v>#VALUE!</v>
      </c>
      <c r="B183" s="220" t="e">
        <f>MKP_Prozesse_csv!B152</f>
        <v>#VALUE!</v>
      </c>
      <c r="C183" s="220" t="e">
        <f>MKP_Prozesse_csv!C152</f>
        <v>#VALUE!</v>
      </c>
      <c r="D183" s="219" t="e">
        <f>MKP_Prozesse_csv!D152</f>
        <v>#VALUE!</v>
      </c>
      <c r="E183" s="219" t="e">
        <f>MKP_Prozesse_csv!E152</f>
        <v>#VALUE!</v>
      </c>
      <c r="F183" s="220" t="e">
        <f>MKP_Prozesse_csv!F152</f>
        <v>#VALUE!</v>
      </c>
      <c r="G183" s="220" t="e">
        <f>MKP_Prozesse_csv!G152</f>
        <v>#VALUE!</v>
      </c>
      <c r="H183" s="218" t="e">
        <f>MKP_Prozesse_csv!H152</f>
        <v>#VALUE!</v>
      </c>
      <c r="I183" s="218" t="e">
        <f>MKP_Prozesse_csv!I152</f>
        <v>#VALUE!</v>
      </c>
      <c r="J183" s="220" t="e">
        <f>MKP_Prozesse_csv!J152</f>
        <v>#VALUE!</v>
      </c>
      <c r="K183" s="220" t="e">
        <f>MKP_Prozesse_csv!K152</f>
        <v>#VALUE!</v>
      </c>
      <c r="L183" s="217"/>
      <c r="M183" s="142"/>
    </row>
    <row r="184" spans="1:13" x14ac:dyDescent="0.2">
      <c r="A184" s="221" t="e">
        <f>MKP_Prozesse_csv!A153</f>
        <v>#VALUE!</v>
      </c>
      <c r="B184" s="220" t="e">
        <f>MKP_Prozesse_csv!B153</f>
        <v>#VALUE!</v>
      </c>
      <c r="C184" s="220" t="e">
        <f>MKP_Prozesse_csv!C153</f>
        <v>#VALUE!</v>
      </c>
      <c r="D184" s="219" t="e">
        <f>MKP_Prozesse_csv!D153</f>
        <v>#VALUE!</v>
      </c>
      <c r="E184" s="219" t="e">
        <f>MKP_Prozesse_csv!E153</f>
        <v>#VALUE!</v>
      </c>
      <c r="F184" s="220" t="e">
        <f>MKP_Prozesse_csv!F153</f>
        <v>#VALUE!</v>
      </c>
      <c r="G184" s="220" t="e">
        <f>MKP_Prozesse_csv!G153</f>
        <v>#VALUE!</v>
      </c>
      <c r="H184" s="218" t="e">
        <f>MKP_Prozesse_csv!H153</f>
        <v>#VALUE!</v>
      </c>
      <c r="I184" s="218" t="e">
        <f>MKP_Prozesse_csv!I153</f>
        <v>#VALUE!</v>
      </c>
      <c r="J184" s="220" t="e">
        <f>MKP_Prozesse_csv!J153</f>
        <v>#VALUE!</v>
      </c>
      <c r="K184" s="220" t="e">
        <f>MKP_Prozesse_csv!K153</f>
        <v>#VALUE!</v>
      </c>
      <c r="L184" s="217"/>
      <c r="M184" s="142"/>
    </row>
    <row r="185" spans="1:13" x14ac:dyDescent="0.2">
      <c r="A185" s="221" t="e">
        <f>MKP_Prozesse_csv!A154</f>
        <v>#VALUE!</v>
      </c>
      <c r="B185" s="220" t="e">
        <f>MKP_Prozesse_csv!B154</f>
        <v>#VALUE!</v>
      </c>
      <c r="C185" s="220" t="e">
        <f>MKP_Prozesse_csv!C154</f>
        <v>#VALUE!</v>
      </c>
      <c r="D185" s="219" t="e">
        <f>MKP_Prozesse_csv!D154</f>
        <v>#VALUE!</v>
      </c>
      <c r="E185" s="219" t="e">
        <f>MKP_Prozesse_csv!E154</f>
        <v>#VALUE!</v>
      </c>
      <c r="F185" s="220" t="e">
        <f>MKP_Prozesse_csv!F154</f>
        <v>#VALUE!</v>
      </c>
      <c r="G185" s="220" t="e">
        <f>MKP_Prozesse_csv!G154</f>
        <v>#VALUE!</v>
      </c>
      <c r="H185" s="218" t="e">
        <f>MKP_Prozesse_csv!H154</f>
        <v>#VALUE!</v>
      </c>
      <c r="I185" s="218" t="e">
        <f>MKP_Prozesse_csv!I154</f>
        <v>#VALUE!</v>
      </c>
      <c r="J185" s="220" t="e">
        <f>MKP_Prozesse_csv!J154</f>
        <v>#VALUE!</v>
      </c>
      <c r="K185" s="220" t="e">
        <f>MKP_Prozesse_csv!K154</f>
        <v>#VALUE!</v>
      </c>
      <c r="L185" s="217"/>
      <c r="M185" s="142"/>
    </row>
    <row r="186" spans="1:13" x14ac:dyDescent="0.2">
      <c r="A186" s="221" t="e">
        <f>MKP_Prozesse_csv!A155</f>
        <v>#VALUE!</v>
      </c>
      <c r="B186" s="220" t="e">
        <f>MKP_Prozesse_csv!B155</f>
        <v>#VALUE!</v>
      </c>
      <c r="C186" s="220" t="e">
        <f>MKP_Prozesse_csv!C155</f>
        <v>#VALUE!</v>
      </c>
      <c r="D186" s="219" t="e">
        <f>MKP_Prozesse_csv!D155</f>
        <v>#VALUE!</v>
      </c>
      <c r="E186" s="219" t="e">
        <f>MKP_Prozesse_csv!E155</f>
        <v>#VALUE!</v>
      </c>
      <c r="F186" s="220" t="e">
        <f>MKP_Prozesse_csv!F155</f>
        <v>#VALUE!</v>
      </c>
      <c r="G186" s="220" t="e">
        <f>MKP_Prozesse_csv!G155</f>
        <v>#VALUE!</v>
      </c>
      <c r="H186" s="218" t="e">
        <f>MKP_Prozesse_csv!H155</f>
        <v>#VALUE!</v>
      </c>
      <c r="I186" s="218" t="e">
        <f>MKP_Prozesse_csv!I155</f>
        <v>#VALUE!</v>
      </c>
      <c r="J186" s="220" t="e">
        <f>MKP_Prozesse_csv!J155</f>
        <v>#VALUE!</v>
      </c>
      <c r="K186" s="220" t="e">
        <f>MKP_Prozesse_csv!K155</f>
        <v>#VALUE!</v>
      </c>
      <c r="L186" s="217"/>
      <c r="M186" s="142"/>
    </row>
    <row r="187" spans="1:13" x14ac:dyDescent="0.2">
      <c r="A187" s="221" t="e">
        <f>MKP_Prozesse_csv!A156</f>
        <v>#VALUE!</v>
      </c>
      <c r="B187" s="220" t="e">
        <f>MKP_Prozesse_csv!B156</f>
        <v>#VALUE!</v>
      </c>
      <c r="C187" s="220" t="e">
        <f>MKP_Prozesse_csv!C156</f>
        <v>#VALUE!</v>
      </c>
      <c r="D187" s="219" t="e">
        <f>MKP_Prozesse_csv!D156</f>
        <v>#VALUE!</v>
      </c>
      <c r="E187" s="219" t="e">
        <f>MKP_Prozesse_csv!E156</f>
        <v>#VALUE!</v>
      </c>
      <c r="F187" s="220" t="e">
        <f>MKP_Prozesse_csv!F156</f>
        <v>#VALUE!</v>
      </c>
      <c r="G187" s="220" t="e">
        <f>MKP_Prozesse_csv!G156</f>
        <v>#VALUE!</v>
      </c>
      <c r="H187" s="218" t="e">
        <f>MKP_Prozesse_csv!H156</f>
        <v>#VALUE!</v>
      </c>
      <c r="I187" s="218" t="e">
        <f>MKP_Prozesse_csv!I156</f>
        <v>#VALUE!</v>
      </c>
      <c r="J187" s="220" t="e">
        <f>MKP_Prozesse_csv!J156</f>
        <v>#VALUE!</v>
      </c>
      <c r="K187" s="220" t="e">
        <f>MKP_Prozesse_csv!K156</f>
        <v>#VALUE!</v>
      </c>
      <c r="L187" s="217"/>
      <c r="M187" s="142"/>
    </row>
    <row r="188" spans="1:13" x14ac:dyDescent="0.2">
      <c r="A188" s="221" t="e">
        <f>MKP_Prozesse_csv!A157</f>
        <v>#VALUE!</v>
      </c>
      <c r="B188" s="220" t="e">
        <f>MKP_Prozesse_csv!B157</f>
        <v>#VALUE!</v>
      </c>
      <c r="C188" s="220" t="e">
        <f>MKP_Prozesse_csv!C157</f>
        <v>#VALUE!</v>
      </c>
      <c r="D188" s="219" t="e">
        <f>MKP_Prozesse_csv!D157</f>
        <v>#VALUE!</v>
      </c>
      <c r="E188" s="219" t="e">
        <f>MKP_Prozesse_csv!E157</f>
        <v>#VALUE!</v>
      </c>
      <c r="F188" s="220" t="e">
        <f>MKP_Prozesse_csv!F157</f>
        <v>#VALUE!</v>
      </c>
      <c r="G188" s="220" t="e">
        <f>MKP_Prozesse_csv!G157</f>
        <v>#VALUE!</v>
      </c>
      <c r="H188" s="218" t="e">
        <f>MKP_Prozesse_csv!H157</f>
        <v>#VALUE!</v>
      </c>
      <c r="I188" s="218" t="e">
        <f>MKP_Prozesse_csv!I157</f>
        <v>#VALUE!</v>
      </c>
      <c r="J188" s="220" t="e">
        <f>MKP_Prozesse_csv!J157</f>
        <v>#VALUE!</v>
      </c>
      <c r="K188" s="220" t="e">
        <f>MKP_Prozesse_csv!K157</f>
        <v>#VALUE!</v>
      </c>
      <c r="L188" s="217"/>
      <c r="M188" s="142"/>
    </row>
    <row r="189" spans="1:13" x14ac:dyDescent="0.2">
      <c r="A189" s="221" t="e">
        <f>MKP_Prozesse_csv!A158</f>
        <v>#VALUE!</v>
      </c>
      <c r="B189" s="220" t="e">
        <f>MKP_Prozesse_csv!B158</f>
        <v>#VALUE!</v>
      </c>
      <c r="C189" s="220" t="e">
        <f>MKP_Prozesse_csv!C158</f>
        <v>#VALUE!</v>
      </c>
      <c r="D189" s="219" t="e">
        <f>MKP_Prozesse_csv!D158</f>
        <v>#VALUE!</v>
      </c>
      <c r="E189" s="219" t="e">
        <f>MKP_Prozesse_csv!E158</f>
        <v>#VALUE!</v>
      </c>
      <c r="F189" s="220" t="e">
        <f>MKP_Prozesse_csv!F158</f>
        <v>#VALUE!</v>
      </c>
      <c r="G189" s="220" t="e">
        <f>MKP_Prozesse_csv!G158</f>
        <v>#VALUE!</v>
      </c>
      <c r="H189" s="218" t="e">
        <f>MKP_Prozesse_csv!H158</f>
        <v>#VALUE!</v>
      </c>
      <c r="I189" s="218" t="e">
        <f>MKP_Prozesse_csv!I158</f>
        <v>#VALUE!</v>
      </c>
      <c r="J189" s="220" t="e">
        <f>MKP_Prozesse_csv!J158</f>
        <v>#VALUE!</v>
      </c>
      <c r="K189" s="220" t="e">
        <f>MKP_Prozesse_csv!K158</f>
        <v>#VALUE!</v>
      </c>
      <c r="L189" s="217"/>
      <c r="M189" s="142"/>
    </row>
    <row r="190" spans="1:13" x14ac:dyDescent="0.2">
      <c r="A190" s="221" t="e">
        <f>MKP_Prozesse_csv!A159</f>
        <v>#VALUE!</v>
      </c>
      <c r="B190" s="220" t="e">
        <f>MKP_Prozesse_csv!B159</f>
        <v>#VALUE!</v>
      </c>
      <c r="C190" s="220" t="e">
        <f>MKP_Prozesse_csv!C159</f>
        <v>#VALUE!</v>
      </c>
      <c r="D190" s="219" t="e">
        <f>MKP_Prozesse_csv!D159</f>
        <v>#VALUE!</v>
      </c>
      <c r="E190" s="219" t="e">
        <f>MKP_Prozesse_csv!E159</f>
        <v>#VALUE!</v>
      </c>
      <c r="F190" s="220" t="e">
        <f>MKP_Prozesse_csv!F159</f>
        <v>#VALUE!</v>
      </c>
      <c r="G190" s="220" t="e">
        <f>MKP_Prozesse_csv!G159</f>
        <v>#VALUE!</v>
      </c>
      <c r="H190" s="218" t="e">
        <f>MKP_Prozesse_csv!H159</f>
        <v>#VALUE!</v>
      </c>
      <c r="I190" s="218" t="e">
        <f>MKP_Prozesse_csv!I159</f>
        <v>#VALUE!</v>
      </c>
      <c r="J190" s="220" t="e">
        <f>MKP_Prozesse_csv!J159</f>
        <v>#VALUE!</v>
      </c>
      <c r="K190" s="220" t="e">
        <f>MKP_Prozesse_csv!K159</f>
        <v>#VALUE!</v>
      </c>
      <c r="L190" s="217"/>
      <c r="M190" s="142"/>
    </row>
    <row r="191" spans="1:13" x14ac:dyDescent="0.2">
      <c r="A191" s="221" t="e">
        <f>MKP_Prozesse_csv!A160</f>
        <v>#VALUE!</v>
      </c>
      <c r="B191" s="220" t="e">
        <f>MKP_Prozesse_csv!B160</f>
        <v>#VALUE!</v>
      </c>
      <c r="C191" s="220" t="e">
        <f>MKP_Prozesse_csv!C160</f>
        <v>#VALUE!</v>
      </c>
      <c r="D191" s="219" t="e">
        <f>MKP_Prozesse_csv!D160</f>
        <v>#VALUE!</v>
      </c>
      <c r="E191" s="219" t="e">
        <f>MKP_Prozesse_csv!E160</f>
        <v>#VALUE!</v>
      </c>
      <c r="F191" s="220" t="e">
        <f>MKP_Prozesse_csv!F160</f>
        <v>#VALUE!</v>
      </c>
      <c r="G191" s="220" t="e">
        <f>MKP_Prozesse_csv!G160</f>
        <v>#VALUE!</v>
      </c>
      <c r="H191" s="218" t="e">
        <f>MKP_Prozesse_csv!H160</f>
        <v>#VALUE!</v>
      </c>
      <c r="I191" s="218" t="e">
        <f>MKP_Prozesse_csv!I160</f>
        <v>#VALUE!</v>
      </c>
      <c r="J191" s="220" t="e">
        <f>MKP_Prozesse_csv!J160</f>
        <v>#VALUE!</v>
      </c>
      <c r="K191" s="220" t="e">
        <f>MKP_Prozesse_csv!K160</f>
        <v>#VALUE!</v>
      </c>
      <c r="L191" s="217"/>
      <c r="M191" s="142"/>
    </row>
    <row r="192" spans="1:13" x14ac:dyDescent="0.2">
      <c r="A192" s="221" t="e">
        <f>MKP_Prozesse_csv!A161</f>
        <v>#VALUE!</v>
      </c>
      <c r="B192" s="220" t="e">
        <f>MKP_Prozesse_csv!B161</f>
        <v>#VALUE!</v>
      </c>
      <c r="C192" s="220" t="e">
        <f>MKP_Prozesse_csv!C161</f>
        <v>#VALUE!</v>
      </c>
      <c r="D192" s="219" t="e">
        <f>MKP_Prozesse_csv!D161</f>
        <v>#VALUE!</v>
      </c>
      <c r="E192" s="219" t="e">
        <f>MKP_Prozesse_csv!E161</f>
        <v>#VALUE!</v>
      </c>
      <c r="F192" s="220" t="e">
        <f>MKP_Prozesse_csv!F161</f>
        <v>#VALUE!</v>
      </c>
      <c r="G192" s="220" t="e">
        <f>MKP_Prozesse_csv!G161</f>
        <v>#VALUE!</v>
      </c>
      <c r="H192" s="218" t="e">
        <f>MKP_Prozesse_csv!H161</f>
        <v>#VALUE!</v>
      </c>
      <c r="I192" s="218" t="e">
        <f>MKP_Prozesse_csv!I161</f>
        <v>#VALUE!</v>
      </c>
      <c r="J192" s="220" t="e">
        <f>MKP_Prozesse_csv!J161</f>
        <v>#VALUE!</v>
      </c>
      <c r="K192" s="220" t="e">
        <f>MKP_Prozesse_csv!K161</f>
        <v>#VALUE!</v>
      </c>
      <c r="L192" s="217"/>
      <c r="M192" s="142"/>
    </row>
    <row r="193" spans="1:13" x14ac:dyDescent="0.2">
      <c r="A193" s="221" t="e">
        <f>MKP_Prozesse_csv!A162</f>
        <v>#VALUE!</v>
      </c>
      <c r="B193" s="220" t="e">
        <f>MKP_Prozesse_csv!B162</f>
        <v>#VALUE!</v>
      </c>
      <c r="C193" s="220" t="e">
        <f>MKP_Prozesse_csv!C162</f>
        <v>#VALUE!</v>
      </c>
      <c r="D193" s="219" t="e">
        <f>MKP_Prozesse_csv!D162</f>
        <v>#VALUE!</v>
      </c>
      <c r="E193" s="219" t="e">
        <f>MKP_Prozesse_csv!E162</f>
        <v>#VALUE!</v>
      </c>
      <c r="F193" s="220" t="e">
        <f>MKP_Prozesse_csv!F162</f>
        <v>#VALUE!</v>
      </c>
      <c r="G193" s="220" t="e">
        <f>MKP_Prozesse_csv!G162</f>
        <v>#VALUE!</v>
      </c>
      <c r="H193" s="218" t="e">
        <f>MKP_Prozesse_csv!H162</f>
        <v>#VALUE!</v>
      </c>
      <c r="I193" s="218" t="e">
        <f>MKP_Prozesse_csv!I162</f>
        <v>#VALUE!</v>
      </c>
      <c r="J193" s="220" t="e">
        <f>MKP_Prozesse_csv!J162</f>
        <v>#VALUE!</v>
      </c>
      <c r="K193" s="220" t="e">
        <f>MKP_Prozesse_csv!K162</f>
        <v>#VALUE!</v>
      </c>
      <c r="L193" s="217"/>
      <c r="M193" s="142"/>
    </row>
    <row r="194" spans="1:13" x14ac:dyDescent="0.2">
      <c r="A194" s="221" t="e">
        <f>MKP_Prozesse_csv!A163</f>
        <v>#VALUE!</v>
      </c>
      <c r="B194" s="220" t="e">
        <f>MKP_Prozesse_csv!B163</f>
        <v>#VALUE!</v>
      </c>
      <c r="C194" s="220" t="e">
        <f>MKP_Prozesse_csv!C163</f>
        <v>#VALUE!</v>
      </c>
      <c r="D194" s="219" t="e">
        <f>MKP_Prozesse_csv!D163</f>
        <v>#VALUE!</v>
      </c>
      <c r="E194" s="219" t="e">
        <f>MKP_Prozesse_csv!E163</f>
        <v>#VALUE!</v>
      </c>
      <c r="F194" s="220" t="e">
        <f>MKP_Prozesse_csv!F163</f>
        <v>#VALUE!</v>
      </c>
      <c r="G194" s="220" t="e">
        <f>MKP_Prozesse_csv!G163</f>
        <v>#VALUE!</v>
      </c>
      <c r="H194" s="218" t="e">
        <f>MKP_Prozesse_csv!H163</f>
        <v>#VALUE!</v>
      </c>
      <c r="I194" s="218" t="e">
        <f>MKP_Prozesse_csv!I163</f>
        <v>#VALUE!</v>
      </c>
      <c r="J194" s="220" t="e">
        <f>MKP_Prozesse_csv!J163</f>
        <v>#VALUE!</v>
      </c>
      <c r="K194" s="220" t="e">
        <f>MKP_Prozesse_csv!K163</f>
        <v>#VALUE!</v>
      </c>
      <c r="L194" s="217"/>
      <c r="M194" s="142"/>
    </row>
    <row r="195" spans="1:13" x14ac:dyDescent="0.2">
      <c r="A195" s="221" t="e">
        <f>MKP_Prozesse_csv!A164</f>
        <v>#VALUE!</v>
      </c>
      <c r="B195" s="220" t="e">
        <f>MKP_Prozesse_csv!B164</f>
        <v>#VALUE!</v>
      </c>
      <c r="C195" s="220" t="e">
        <f>MKP_Prozesse_csv!C164</f>
        <v>#VALUE!</v>
      </c>
      <c r="D195" s="219" t="e">
        <f>MKP_Prozesse_csv!D164</f>
        <v>#VALUE!</v>
      </c>
      <c r="E195" s="219" t="e">
        <f>MKP_Prozesse_csv!E164</f>
        <v>#VALUE!</v>
      </c>
      <c r="F195" s="220" t="e">
        <f>MKP_Prozesse_csv!F164</f>
        <v>#VALUE!</v>
      </c>
      <c r="G195" s="220" t="e">
        <f>MKP_Prozesse_csv!G164</f>
        <v>#VALUE!</v>
      </c>
      <c r="H195" s="218" t="e">
        <f>MKP_Prozesse_csv!H164</f>
        <v>#VALUE!</v>
      </c>
      <c r="I195" s="218" t="e">
        <f>MKP_Prozesse_csv!I164</f>
        <v>#VALUE!</v>
      </c>
      <c r="J195" s="220" t="e">
        <f>MKP_Prozesse_csv!J164</f>
        <v>#VALUE!</v>
      </c>
      <c r="K195" s="220" t="e">
        <f>MKP_Prozesse_csv!K164</f>
        <v>#VALUE!</v>
      </c>
      <c r="L195" s="217"/>
      <c r="M195" s="142"/>
    </row>
    <row r="196" spans="1:13" x14ac:dyDescent="0.2">
      <c r="A196" s="221" t="e">
        <f>MKP_Prozesse_csv!A165</f>
        <v>#VALUE!</v>
      </c>
      <c r="B196" s="220" t="e">
        <f>MKP_Prozesse_csv!B165</f>
        <v>#VALUE!</v>
      </c>
      <c r="C196" s="220" t="e">
        <f>MKP_Prozesse_csv!C165</f>
        <v>#VALUE!</v>
      </c>
      <c r="D196" s="219" t="e">
        <f>MKP_Prozesse_csv!D165</f>
        <v>#VALUE!</v>
      </c>
      <c r="E196" s="219" t="e">
        <f>MKP_Prozesse_csv!E165</f>
        <v>#VALUE!</v>
      </c>
      <c r="F196" s="220" t="e">
        <f>MKP_Prozesse_csv!F165</f>
        <v>#VALUE!</v>
      </c>
      <c r="G196" s="220" t="e">
        <f>MKP_Prozesse_csv!G165</f>
        <v>#VALUE!</v>
      </c>
      <c r="H196" s="218" t="e">
        <f>MKP_Prozesse_csv!H165</f>
        <v>#VALUE!</v>
      </c>
      <c r="I196" s="218" t="e">
        <f>MKP_Prozesse_csv!I165</f>
        <v>#VALUE!</v>
      </c>
      <c r="J196" s="220" t="e">
        <f>MKP_Prozesse_csv!J165</f>
        <v>#VALUE!</v>
      </c>
      <c r="K196" s="220" t="e">
        <f>MKP_Prozesse_csv!K165</f>
        <v>#VALUE!</v>
      </c>
      <c r="L196" s="217"/>
      <c r="M196" s="142"/>
    </row>
    <row r="197" spans="1:13" x14ac:dyDescent="0.2">
      <c r="A197" s="221" t="e">
        <f>MKP_Prozesse_csv!A166</f>
        <v>#VALUE!</v>
      </c>
      <c r="B197" s="220" t="e">
        <f>MKP_Prozesse_csv!B166</f>
        <v>#VALUE!</v>
      </c>
      <c r="C197" s="220" t="e">
        <f>MKP_Prozesse_csv!C166</f>
        <v>#VALUE!</v>
      </c>
      <c r="D197" s="219" t="e">
        <f>MKP_Prozesse_csv!D166</f>
        <v>#VALUE!</v>
      </c>
      <c r="E197" s="219" t="e">
        <f>MKP_Prozesse_csv!E166</f>
        <v>#VALUE!</v>
      </c>
      <c r="F197" s="220" t="e">
        <f>MKP_Prozesse_csv!F166</f>
        <v>#VALUE!</v>
      </c>
      <c r="G197" s="220" t="e">
        <f>MKP_Prozesse_csv!G166</f>
        <v>#VALUE!</v>
      </c>
      <c r="H197" s="218" t="e">
        <f>MKP_Prozesse_csv!H166</f>
        <v>#VALUE!</v>
      </c>
      <c r="I197" s="218" t="e">
        <f>MKP_Prozesse_csv!I166</f>
        <v>#VALUE!</v>
      </c>
      <c r="J197" s="220" t="e">
        <f>MKP_Prozesse_csv!J166</f>
        <v>#VALUE!</v>
      </c>
      <c r="K197" s="220" t="e">
        <f>MKP_Prozesse_csv!K166</f>
        <v>#VALUE!</v>
      </c>
      <c r="L197" s="217"/>
      <c r="M197" s="142"/>
    </row>
    <row r="198" spans="1:13" x14ac:dyDescent="0.2">
      <c r="A198" s="221" t="e">
        <f>MKP_Prozesse_csv!A167</f>
        <v>#VALUE!</v>
      </c>
      <c r="B198" s="220" t="e">
        <f>MKP_Prozesse_csv!B167</f>
        <v>#VALUE!</v>
      </c>
      <c r="C198" s="220" t="e">
        <f>MKP_Prozesse_csv!C167</f>
        <v>#VALUE!</v>
      </c>
      <c r="D198" s="219" t="e">
        <f>MKP_Prozesse_csv!D167</f>
        <v>#VALUE!</v>
      </c>
      <c r="E198" s="219" t="e">
        <f>MKP_Prozesse_csv!E167</f>
        <v>#VALUE!</v>
      </c>
      <c r="F198" s="220" t="e">
        <f>MKP_Prozesse_csv!F167</f>
        <v>#VALUE!</v>
      </c>
      <c r="G198" s="220" t="e">
        <f>MKP_Prozesse_csv!G167</f>
        <v>#VALUE!</v>
      </c>
      <c r="H198" s="218" t="e">
        <f>MKP_Prozesse_csv!H167</f>
        <v>#VALUE!</v>
      </c>
      <c r="I198" s="218" t="e">
        <f>MKP_Prozesse_csv!I167</f>
        <v>#VALUE!</v>
      </c>
      <c r="J198" s="220" t="e">
        <f>MKP_Prozesse_csv!J167</f>
        <v>#VALUE!</v>
      </c>
      <c r="K198" s="220" t="e">
        <f>MKP_Prozesse_csv!K167</f>
        <v>#VALUE!</v>
      </c>
      <c r="L198" s="217"/>
      <c r="M198" s="142"/>
    </row>
    <row r="199" spans="1:13" x14ac:dyDescent="0.2">
      <c r="A199" s="221" t="e">
        <f>MKP_Prozesse_csv!A168</f>
        <v>#VALUE!</v>
      </c>
      <c r="B199" s="220" t="e">
        <f>MKP_Prozesse_csv!B168</f>
        <v>#VALUE!</v>
      </c>
      <c r="C199" s="220" t="e">
        <f>MKP_Prozesse_csv!C168</f>
        <v>#VALUE!</v>
      </c>
      <c r="D199" s="219" t="e">
        <f>MKP_Prozesse_csv!D168</f>
        <v>#VALUE!</v>
      </c>
      <c r="E199" s="219" t="e">
        <f>MKP_Prozesse_csv!E168</f>
        <v>#VALUE!</v>
      </c>
      <c r="F199" s="220" t="e">
        <f>MKP_Prozesse_csv!F168</f>
        <v>#VALUE!</v>
      </c>
      <c r="G199" s="220" t="e">
        <f>MKP_Prozesse_csv!G168</f>
        <v>#VALUE!</v>
      </c>
      <c r="H199" s="218" t="e">
        <f>MKP_Prozesse_csv!H168</f>
        <v>#VALUE!</v>
      </c>
      <c r="I199" s="218" t="e">
        <f>MKP_Prozesse_csv!I168</f>
        <v>#VALUE!</v>
      </c>
      <c r="J199" s="220" t="e">
        <f>MKP_Prozesse_csv!J168</f>
        <v>#VALUE!</v>
      </c>
      <c r="K199" s="220" t="e">
        <f>MKP_Prozesse_csv!K168</f>
        <v>#VALUE!</v>
      </c>
      <c r="L199" s="217"/>
      <c r="M199" s="142"/>
    </row>
    <row r="200" spans="1:13" x14ac:dyDescent="0.2">
      <c r="A200" s="221" t="e">
        <f>MKP_Prozesse_csv!A169</f>
        <v>#VALUE!</v>
      </c>
      <c r="B200" s="220" t="e">
        <f>MKP_Prozesse_csv!B169</f>
        <v>#VALUE!</v>
      </c>
      <c r="C200" s="220" t="e">
        <f>MKP_Prozesse_csv!C169</f>
        <v>#VALUE!</v>
      </c>
      <c r="D200" s="219" t="e">
        <f>MKP_Prozesse_csv!D169</f>
        <v>#VALUE!</v>
      </c>
      <c r="E200" s="219" t="e">
        <f>MKP_Prozesse_csv!E169</f>
        <v>#VALUE!</v>
      </c>
      <c r="F200" s="220" t="e">
        <f>MKP_Prozesse_csv!F169</f>
        <v>#VALUE!</v>
      </c>
      <c r="G200" s="220" t="e">
        <f>MKP_Prozesse_csv!G169</f>
        <v>#VALUE!</v>
      </c>
      <c r="H200" s="218" t="e">
        <f>MKP_Prozesse_csv!H169</f>
        <v>#VALUE!</v>
      </c>
      <c r="I200" s="218" t="e">
        <f>MKP_Prozesse_csv!I169</f>
        <v>#VALUE!</v>
      </c>
      <c r="J200" s="220" t="e">
        <f>MKP_Prozesse_csv!J169</f>
        <v>#VALUE!</v>
      </c>
      <c r="K200" s="220" t="e">
        <f>MKP_Prozesse_csv!K169</f>
        <v>#VALUE!</v>
      </c>
      <c r="L200" s="217"/>
      <c r="M200" s="142"/>
    </row>
    <row r="201" spans="1:13" x14ac:dyDescent="0.2">
      <c r="A201" s="221" t="e">
        <f>MKP_Prozesse_csv!A170</f>
        <v>#VALUE!</v>
      </c>
      <c r="B201" s="220" t="e">
        <f>MKP_Prozesse_csv!B170</f>
        <v>#VALUE!</v>
      </c>
      <c r="C201" s="220" t="e">
        <f>MKP_Prozesse_csv!C170</f>
        <v>#VALUE!</v>
      </c>
      <c r="D201" s="219" t="e">
        <f>MKP_Prozesse_csv!D170</f>
        <v>#VALUE!</v>
      </c>
      <c r="E201" s="219" t="e">
        <f>MKP_Prozesse_csv!E170</f>
        <v>#VALUE!</v>
      </c>
      <c r="F201" s="220" t="e">
        <f>MKP_Prozesse_csv!F170</f>
        <v>#VALUE!</v>
      </c>
      <c r="G201" s="220" t="e">
        <f>MKP_Prozesse_csv!G170</f>
        <v>#VALUE!</v>
      </c>
      <c r="H201" s="218" t="e">
        <f>MKP_Prozesse_csv!H170</f>
        <v>#VALUE!</v>
      </c>
      <c r="I201" s="218" t="e">
        <f>MKP_Prozesse_csv!I170</f>
        <v>#VALUE!</v>
      </c>
      <c r="J201" s="220" t="e">
        <f>MKP_Prozesse_csv!J170</f>
        <v>#VALUE!</v>
      </c>
      <c r="K201" s="220" t="e">
        <f>MKP_Prozesse_csv!K170</f>
        <v>#VALUE!</v>
      </c>
      <c r="L201" s="217"/>
      <c r="M201" s="142"/>
    </row>
    <row r="202" spans="1:13" x14ac:dyDescent="0.2">
      <c r="A202" s="221" t="e">
        <f>MKP_Prozesse_csv!A171</f>
        <v>#VALUE!</v>
      </c>
      <c r="B202" s="220" t="e">
        <f>MKP_Prozesse_csv!B171</f>
        <v>#VALUE!</v>
      </c>
      <c r="C202" s="220" t="e">
        <f>MKP_Prozesse_csv!C171</f>
        <v>#VALUE!</v>
      </c>
      <c r="D202" s="219" t="e">
        <f>MKP_Prozesse_csv!D171</f>
        <v>#VALUE!</v>
      </c>
      <c r="E202" s="219" t="e">
        <f>MKP_Prozesse_csv!E171</f>
        <v>#VALUE!</v>
      </c>
      <c r="F202" s="220" t="e">
        <f>MKP_Prozesse_csv!F171</f>
        <v>#VALUE!</v>
      </c>
      <c r="G202" s="220" t="e">
        <f>MKP_Prozesse_csv!G171</f>
        <v>#VALUE!</v>
      </c>
      <c r="H202" s="218" t="e">
        <f>MKP_Prozesse_csv!H171</f>
        <v>#VALUE!</v>
      </c>
      <c r="I202" s="218" t="e">
        <f>MKP_Prozesse_csv!I171</f>
        <v>#VALUE!</v>
      </c>
      <c r="J202" s="220" t="e">
        <f>MKP_Prozesse_csv!J171</f>
        <v>#VALUE!</v>
      </c>
      <c r="K202" s="220" t="e">
        <f>MKP_Prozesse_csv!K171</f>
        <v>#VALUE!</v>
      </c>
      <c r="L202" s="217"/>
      <c r="M202" s="142"/>
    </row>
    <row r="203" spans="1:13" x14ac:dyDescent="0.2">
      <c r="A203" s="221" t="e">
        <f>MKP_Prozesse_csv!A172</f>
        <v>#VALUE!</v>
      </c>
      <c r="B203" s="220" t="e">
        <f>MKP_Prozesse_csv!B172</f>
        <v>#VALUE!</v>
      </c>
      <c r="C203" s="220" t="e">
        <f>MKP_Prozesse_csv!C172</f>
        <v>#VALUE!</v>
      </c>
      <c r="D203" s="219" t="e">
        <f>MKP_Prozesse_csv!D172</f>
        <v>#VALUE!</v>
      </c>
      <c r="E203" s="219" t="e">
        <f>MKP_Prozesse_csv!E172</f>
        <v>#VALUE!</v>
      </c>
      <c r="F203" s="220" t="e">
        <f>MKP_Prozesse_csv!F172</f>
        <v>#VALUE!</v>
      </c>
      <c r="G203" s="220" t="e">
        <f>MKP_Prozesse_csv!G172</f>
        <v>#VALUE!</v>
      </c>
      <c r="H203" s="218" t="e">
        <f>MKP_Prozesse_csv!H172</f>
        <v>#VALUE!</v>
      </c>
      <c r="I203" s="218" t="e">
        <f>MKP_Prozesse_csv!I172</f>
        <v>#VALUE!</v>
      </c>
      <c r="J203" s="220" t="e">
        <f>MKP_Prozesse_csv!J172</f>
        <v>#VALUE!</v>
      </c>
      <c r="K203" s="220" t="e">
        <f>MKP_Prozesse_csv!K172</f>
        <v>#VALUE!</v>
      </c>
      <c r="L203" s="217"/>
      <c r="M203" s="142"/>
    </row>
    <row r="204" spans="1:13" x14ac:dyDescent="0.2">
      <c r="A204" s="221" t="e">
        <f>MKP_Prozesse_csv!A173</f>
        <v>#VALUE!</v>
      </c>
      <c r="B204" s="220" t="e">
        <f>MKP_Prozesse_csv!B173</f>
        <v>#VALUE!</v>
      </c>
      <c r="C204" s="220" t="e">
        <f>MKP_Prozesse_csv!C173</f>
        <v>#VALUE!</v>
      </c>
      <c r="D204" s="219" t="e">
        <f>MKP_Prozesse_csv!D173</f>
        <v>#VALUE!</v>
      </c>
      <c r="E204" s="219" t="e">
        <f>MKP_Prozesse_csv!E173</f>
        <v>#VALUE!</v>
      </c>
      <c r="F204" s="220" t="e">
        <f>MKP_Prozesse_csv!F173</f>
        <v>#VALUE!</v>
      </c>
      <c r="G204" s="220" t="e">
        <f>MKP_Prozesse_csv!G173</f>
        <v>#VALUE!</v>
      </c>
      <c r="H204" s="218" t="e">
        <f>MKP_Prozesse_csv!H173</f>
        <v>#VALUE!</v>
      </c>
      <c r="I204" s="218" t="e">
        <f>MKP_Prozesse_csv!I173</f>
        <v>#VALUE!</v>
      </c>
      <c r="J204" s="220" t="e">
        <f>MKP_Prozesse_csv!J173</f>
        <v>#VALUE!</v>
      </c>
      <c r="K204" s="220" t="e">
        <f>MKP_Prozesse_csv!K173</f>
        <v>#VALUE!</v>
      </c>
      <c r="L204" s="217"/>
      <c r="M204" s="142"/>
    </row>
    <row r="205" spans="1:13" x14ac:dyDescent="0.2">
      <c r="A205" s="221" t="e">
        <f>MKP_Prozesse_csv!A174</f>
        <v>#VALUE!</v>
      </c>
      <c r="B205" s="220" t="e">
        <f>MKP_Prozesse_csv!B174</f>
        <v>#VALUE!</v>
      </c>
      <c r="C205" s="220" t="e">
        <f>MKP_Prozesse_csv!C174</f>
        <v>#VALUE!</v>
      </c>
      <c r="D205" s="219" t="e">
        <f>MKP_Prozesse_csv!D174</f>
        <v>#VALUE!</v>
      </c>
      <c r="E205" s="219" t="e">
        <f>MKP_Prozesse_csv!E174</f>
        <v>#VALUE!</v>
      </c>
      <c r="F205" s="220" t="e">
        <f>MKP_Prozesse_csv!F174</f>
        <v>#VALUE!</v>
      </c>
      <c r="G205" s="220" t="e">
        <f>MKP_Prozesse_csv!G174</f>
        <v>#VALUE!</v>
      </c>
      <c r="H205" s="218" t="e">
        <f>MKP_Prozesse_csv!H174</f>
        <v>#VALUE!</v>
      </c>
      <c r="I205" s="218" t="e">
        <f>MKP_Prozesse_csv!I174</f>
        <v>#VALUE!</v>
      </c>
      <c r="J205" s="220" t="e">
        <f>MKP_Prozesse_csv!J174</f>
        <v>#VALUE!</v>
      </c>
      <c r="K205" s="220" t="e">
        <f>MKP_Prozesse_csv!K174</f>
        <v>#VALUE!</v>
      </c>
      <c r="L205" s="217"/>
      <c r="M205" s="142"/>
    </row>
    <row r="206" spans="1:13" x14ac:dyDescent="0.2">
      <c r="A206" s="221" t="e">
        <f>MKP_Prozesse_csv!A175</f>
        <v>#VALUE!</v>
      </c>
      <c r="B206" s="220" t="e">
        <f>MKP_Prozesse_csv!B175</f>
        <v>#VALUE!</v>
      </c>
      <c r="C206" s="220" t="e">
        <f>MKP_Prozesse_csv!C175</f>
        <v>#VALUE!</v>
      </c>
      <c r="D206" s="219" t="e">
        <f>MKP_Prozesse_csv!D175</f>
        <v>#VALUE!</v>
      </c>
      <c r="E206" s="219" t="e">
        <f>MKP_Prozesse_csv!E175</f>
        <v>#VALUE!</v>
      </c>
      <c r="F206" s="220" t="e">
        <f>MKP_Prozesse_csv!F175</f>
        <v>#VALUE!</v>
      </c>
      <c r="G206" s="220" t="e">
        <f>MKP_Prozesse_csv!G175</f>
        <v>#VALUE!</v>
      </c>
      <c r="H206" s="218" t="e">
        <f>MKP_Prozesse_csv!H175</f>
        <v>#VALUE!</v>
      </c>
      <c r="I206" s="218" t="e">
        <f>MKP_Prozesse_csv!I175</f>
        <v>#VALUE!</v>
      </c>
      <c r="J206" s="220" t="e">
        <f>MKP_Prozesse_csv!J175</f>
        <v>#VALUE!</v>
      </c>
      <c r="K206" s="220" t="e">
        <f>MKP_Prozesse_csv!K175</f>
        <v>#VALUE!</v>
      </c>
      <c r="L206" s="217"/>
      <c r="M206" s="142"/>
    </row>
    <row r="207" spans="1:13" x14ac:dyDescent="0.2">
      <c r="A207" s="221" t="e">
        <f>MKP_Prozesse_csv!A176</f>
        <v>#VALUE!</v>
      </c>
      <c r="B207" s="220" t="e">
        <f>MKP_Prozesse_csv!B176</f>
        <v>#VALUE!</v>
      </c>
      <c r="C207" s="220" t="e">
        <f>MKP_Prozesse_csv!C176</f>
        <v>#VALUE!</v>
      </c>
      <c r="D207" s="219" t="e">
        <f>MKP_Prozesse_csv!D176</f>
        <v>#VALUE!</v>
      </c>
      <c r="E207" s="219" t="e">
        <f>MKP_Prozesse_csv!E176</f>
        <v>#VALUE!</v>
      </c>
      <c r="F207" s="220" t="e">
        <f>MKP_Prozesse_csv!F176</f>
        <v>#VALUE!</v>
      </c>
      <c r="G207" s="220" t="e">
        <f>MKP_Prozesse_csv!G176</f>
        <v>#VALUE!</v>
      </c>
      <c r="H207" s="218" t="e">
        <f>MKP_Prozesse_csv!H176</f>
        <v>#VALUE!</v>
      </c>
      <c r="I207" s="218" t="e">
        <f>MKP_Prozesse_csv!I176</f>
        <v>#VALUE!</v>
      </c>
      <c r="J207" s="220" t="e">
        <f>MKP_Prozesse_csv!J176</f>
        <v>#VALUE!</v>
      </c>
      <c r="K207" s="220" t="e">
        <f>MKP_Prozesse_csv!K176</f>
        <v>#VALUE!</v>
      </c>
      <c r="L207" s="217"/>
      <c r="M207" s="142"/>
    </row>
    <row r="208" spans="1:13" x14ac:dyDescent="0.2">
      <c r="A208" s="221" t="e">
        <f>MKP_Prozesse_csv!A177</f>
        <v>#VALUE!</v>
      </c>
      <c r="B208" s="220" t="e">
        <f>MKP_Prozesse_csv!B177</f>
        <v>#VALUE!</v>
      </c>
      <c r="C208" s="220" t="e">
        <f>MKP_Prozesse_csv!C177</f>
        <v>#VALUE!</v>
      </c>
      <c r="D208" s="219" t="e">
        <f>MKP_Prozesse_csv!D177</f>
        <v>#VALUE!</v>
      </c>
      <c r="E208" s="219" t="e">
        <f>MKP_Prozesse_csv!E177</f>
        <v>#VALUE!</v>
      </c>
      <c r="F208" s="220" t="e">
        <f>MKP_Prozesse_csv!F177</f>
        <v>#VALUE!</v>
      </c>
      <c r="G208" s="220" t="e">
        <f>MKP_Prozesse_csv!G177</f>
        <v>#VALUE!</v>
      </c>
      <c r="H208" s="218" t="e">
        <f>MKP_Prozesse_csv!H177</f>
        <v>#VALUE!</v>
      </c>
      <c r="I208" s="218" t="e">
        <f>MKP_Prozesse_csv!I177</f>
        <v>#VALUE!</v>
      </c>
      <c r="J208" s="220" t="e">
        <f>MKP_Prozesse_csv!J177</f>
        <v>#VALUE!</v>
      </c>
      <c r="K208" s="220" t="e">
        <f>MKP_Prozesse_csv!K177</f>
        <v>#VALUE!</v>
      </c>
      <c r="L208" s="217"/>
      <c r="M208" s="142"/>
    </row>
    <row r="209" spans="1:13" x14ac:dyDescent="0.2">
      <c r="A209" s="221" t="e">
        <f>MKP_Prozesse_csv!A178</f>
        <v>#VALUE!</v>
      </c>
      <c r="B209" s="220" t="e">
        <f>MKP_Prozesse_csv!B178</f>
        <v>#VALUE!</v>
      </c>
      <c r="C209" s="220" t="e">
        <f>MKP_Prozesse_csv!C178</f>
        <v>#VALUE!</v>
      </c>
      <c r="D209" s="219" t="e">
        <f>MKP_Prozesse_csv!D178</f>
        <v>#VALUE!</v>
      </c>
      <c r="E209" s="219" t="e">
        <f>MKP_Prozesse_csv!E178</f>
        <v>#VALUE!</v>
      </c>
      <c r="F209" s="220" t="e">
        <f>MKP_Prozesse_csv!F178</f>
        <v>#VALUE!</v>
      </c>
      <c r="G209" s="220" t="e">
        <f>MKP_Prozesse_csv!G178</f>
        <v>#VALUE!</v>
      </c>
      <c r="H209" s="218" t="e">
        <f>MKP_Prozesse_csv!H178</f>
        <v>#VALUE!</v>
      </c>
      <c r="I209" s="218" t="e">
        <f>MKP_Prozesse_csv!I178</f>
        <v>#VALUE!</v>
      </c>
      <c r="J209" s="220" t="e">
        <f>MKP_Prozesse_csv!J178</f>
        <v>#VALUE!</v>
      </c>
      <c r="K209" s="220" t="e">
        <f>MKP_Prozesse_csv!K178</f>
        <v>#VALUE!</v>
      </c>
      <c r="L209" s="217"/>
      <c r="M209" s="142"/>
    </row>
    <row r="210" spans="1:13" x14ac:dyDescent="0.2">
      <c r="A210" s="221" t="e">
        <f>MKP_Prozesse_csv!A179</f>
        <v>#VALUE!</v>
      </c>
      <c r="B210" s="220" t="e">
        <f>MKP_Prozesse_csv!B179</f>
        <v>#VALUE!</v>
      </c>
      <c r="C210" s="220" t="e">
        <f>MKP_Prozesse_csv!C179</f>
        <v>#VALUE!</v>
      </c>
      <c r="D210" s="219" t="e">
        <f>MKP_Prozesse_csv!D179</f>
        <v>#VALUE!</v>
      </c>
      <c r="E210" s="219" t="e">
        <f>MKP_Prozesse_csv!E179</f>
        <v>#VALUE!</v>
      </c>
      <c r="F210" s="220" t="e">
        <f>MKP_Prozesse_csv!F179</f>
        <v>#VALUE!</v>
      </c>
      <c r="G210" s="220" t="e">
        <f>MKP_Prozesse_csv!G179</f>
        <v>#VALUE!</v>
      </c>
      <c r="H210" s="218" t="e">
        <f>MKP_Prozesse_csv!H179</f>
        <v>#VALUE!</v>
      </c>
      <c r="I210" s="218" t="e">
        <f>MKP_Prozesse_csv!I179</f>
        <v>#VALUE!</v>
      </c>
      <c r="J210" s="220" t="e">
        <f>MKP_Prozesse_csv!J179</f>
        <v>#VALUE!</v>
      </c>
      <c r="K210" s="220" t="e">
        <f>MKP_Prozesse_csv!K179</f>
        <v>#VALUE!</v>
      </c>
      <c r="L210" s="217"/>
      <c r="M210" s="142"/>
    </row>
    <row r="211" spans="1:13" x14ac:dyDescent="0.2">
      <c r="A211" s="221" t="e">
        <f>MKP_Prozesse_csv!A180</f>
        <v>#VALUE!</v>
      </c>
      <c r="B211" s="220" t="e">
        <f>MKP_Prozesse_csv!B180</f>
        <v>#VALUE!</v>
      </c>
      <c r="C211" s="220" t="e">
        <f>MKP_Prozesse_csv!C180</f>
        <v>#VALUE!</v>
      </c>
      <c r="D211" s="219" t="e">
        <f>MKP_Prozesse_csv!D180</f>
        <v>#VALUE!</v>
      </c>
      <c r="E211" s="219" t="e">
        <f>MKP_Prozesse_csv!E180</f>
        <v>#VALUE!</v>
      </c>
      <c r="F211" s="220" t="e">
        <f>MKP_Prozesse_csv!F180</f>
        <v>#VALUE!</v>
      </c>
      <c r="G211" s="220" t="e">
        <f>MKP_Prozesse_csv!G180</f>
        <v>#VALUE!</v>
      </c>
      <c r="H211" s="218" t="e">
        <f>MKP_Prozesse_csv!H180</f>
        <v>#VALUE!</v>
      </c>
      <c r="I211" s="218" t="e">
        <f>MKP_Prozesse_csv!I180</f>
        <v>#VALUE!</v>
      </c>
      <c r="J211" s="220" t="e">
        <f>MKP_Prozesse_csv!J180</f>
        <v>#VALUE!</v>
      </c>
      <c r="K211" s="220" t="e">
        <f>MKP_Prozesse_csv!K180</f>
        <v>#VALUE!</v>
      </c>
      <c r="L211" s="217"/>
      <c r="M211" s="142"/>
    </row>
    <row r="212" spans="1:13" x14ac:dyDescent="0.2">
      <c r="A212" s="221" t="e">
        <f>MKP_Prozesse_csv!A181</f>
        <v>#VALUE!</v>
      </c>
      <c r="B212" s="220" t="e">
        <f>MKP_Prozesse_csv!B181</f>
        <v>#VALUE!</v>
      </c>
      <c r="C212" s="220" t="e">
        <f>MKP_Prozesse_csv!C181</f>
        <v>#VALUE!</v>
      </c>
      <c r="D212" s="219" t="e">
        <f>MKP_Prozesse_csv!D181</f>
        <v>#VALUE!</v>
      </c>
      <c r="E212" s="219" t="e">
        <f>MKP_Prozesse_csv!E181</f>
        <v>#VALUE!</v>
      </c>
      <c r="F212" s="220" t="e">
        <f>MKP_Prozesse_csv!F181</f>
        <v>#VALUE!</v>
      </c>
      <c r="G212" s="220" t="e">
        <f>MKP_Prozesse_csv!G181</f>
        <v>#VALUE!</v>
      </c>
      <c r="H212" s="218" t="e">
        <f>MKP_Prozesse_csv!H181</f>
        <v>#VALUE!</v>
      </c>
      <c r="I212" s="218" t="e">
        <f>MKP_Prozesse_csv!I181</f>
        <v>#VALUE!</v>
      </c>
      <c r="J212" s="220" t="e">
        <f>MKP_Prozesse_csv!J181</f>
        <v>#VALUE!</v>
      </c>
      <c r="K212" s="220" t="e">
        <f>MKP_Prozesse_csv!K181</f>
        <v>#VALUE!</v>
      </c>
      <c r="L212" s="217"/>
      <c r="M212" s="142"/>
    </row>
    <row r="213" spans="1:13" x14ac:dyDescent="0.2">
      <c r="A213" s="221" t="e">
        <f>MKP_Prozesse_csv!A182</f>
        <v>#VALUE!</v>
      </c>
      <c r="B213" s="220" t="e">
        <f>MKP_Prozesse_csv!B182</f>
        <v>#VALUE!</v>
      </c>
      <c r="C213" s="220" t="e">
        <f>MKP_Prozesse_csv!C182</f>
        <v>#VALUE!</v>
      </c>
      <c r="D213" s="219" t="e">
        <f>MKP_Prozesse_csv!D182</f>
        <v>#VALUE!</v>
      </c>
      <c r="E213" s="219" t="e">
        <f>MKP_Prozesse_csv!E182</f>
        <v>#VALUE!</v>
      </c>
      <c r="F213" s="220" t="e">
        <f>MKP_Prozesse_csv!F182</f>
        <v>#VALUE!</v>
      </c>
      <c r="G213" s="220" t="e">
        <f>MKP_Prozesse_csv!G182</f>
        <v>#VALUE!</v>
      </c>
      <c r="H213" s="218" t="e">
        <f>MKP_Prozesse_csv!H182</f>
        <v>#VALUE!</v>
      </c>
      <c r="I213" s="218" t="e">
        <f>MKP_Prozesse_csv!I182</f>
        <v>#VALUE!</v>
      </c>
      <c r="J213" s="220" t="e">
        <f>MKP_Prozesse_csv!J182</f>
        <v>#VALUE!</v>
      </c>
      <c r="K213" s="220" t="e">
        <f>MKP_Prozesse_csv!K182</f>
        <v>#VALUE!</v>
      </c>
      <c r="L213" s="217"/>
      <c r="M213" s="142"/>
    </row>
    <row r="214" spans="1:13" x14ac:dyDescent="0.2">
      <c r="A214" s="221" t="e">
        <f>MKP_Prozesse_csv!A183</f>
        <v>#VALUE!</v>
      </c>
      <c r="B214" s="220" t="e">
        <f>MKP_Prozesse_csv!B183</f>
        <v>#VALUE!</v>
      </c>
      <c r="C214" s="220" t="e">
        <f>MKP_Prozesse_csv!C183</f>
        <v>#VALUE!</v>
      </c>
      <c r="D214" s="219" t="e">
        <f>MKP_Prozesse_csv!D183</f>
        <v>#VALUE!</v>
      </c>
      <c r="E214" s="219" t="e">
        <f>MKP_Prozesse_csv!E183</f>
        <v>#VALUE!</v>
      </c>
      <c r="F214" s="220" t="e">
        <f>MKP_Prozesse_csv!F183</f>
        <v>#VALUE!</v>
      </c>
      <c r="G214" s="220" t="e">
        <f>MKP_Prozesse_csv!G183</f>
        <v>#VALUE!</v>
      </c>
      <c r="H214" s="218" t="e">
        <f>MKP_Prozesse_csv!H183</f>
        <v>#VALUE!</v>
      </c>
      <c r="I214" s="218" t="e">
        <f>MKP_Prozesse_csv!I183</f>
        <v>#VALUE!</v>
      </c>
      <c r="J214" s="220" t="e">
        <f>MKP_Prozesse_csv!J183</f>
        <v>#VALUE!</v>
      </c>
      <c r="K214" s="220" t="e">
        <f>MKP_Prozesse_csv!K183</f>
        <v>#VALUE!</v>
      </c>
      <c r="L214" s="217"/>
      <c r="M214" s="142"/>
    </row>
    <row r="215" spans="1:13" x14ac:dyDescent="0.2">
      <c r="A215" s="221" t="e">
        <f>MKP_Prozesse_csv!A184</f>
        <v>#VALUE!</v>
      </c>
      <c r="B215" s="220" t="e">
        <f>MKP_Prozesse_csv!B184</f>
        <v>#VALUE!</v>
      </c>
      <c r="C215" s="220" t="e">
        <f>MKP_Prozesse_csv!C184</f>
        <v>#VALUE!</v>
      </c>
      <c r="D215" s="219" t="e">
        <f>MKP_Prozesse_csv!D184</f>
        <v>#VALUE!</v>
      </c>
      <c r="E215" s="219" t="e">
        <f>MKP_Prozesse_csv!E184</f>
        <v>#VALUE!</v>
      </c>
      <c r="F215" s="220" t="e">
        <f>MKP_Prozesse_csv!F184</f>
        <v>#VALUE!</v>
      </c>
      <c r="G215" s="220" t="e">
        <f>MKP_Prozesse_csv!G184</f>
        <v>#VALUE!</v>
      </c>
      <c r="H215" s="218" t="e">
        <f>MKP_Prozesse_csv!H184</f>
        <v>#VALUE!</v>
      </c>
      <c r="I215" s="218" t="e">
        <f>MKP_Prozesse_csv!I184</f>
        <v>#VALUE!</v>
      </c>
      <c r="J215" s="220" t="e">
        <f>MKP_Prozesse_csv!J184</f>
        <v>#VALUE!</v>
      </c>
      <c r="K215" s="220" t="e">
        <f>MKP_Prozesse_csv!K184</f>
        <v>#VALUE!</v>
      </c>
      <c r="L215" s="217"/>
      <c r="M215" s="142"/>
    </row>
    <row r="216" spans="1:13" x14ac:dyDescent="0.2">
      <c r="A216" s="221" t="e">
        <f>MKP_Prozesse_csv!A185</f>
        <v>#VALUE!</v>
      </c>
      <c r="B216" s="220" t="e">
        <f>MKP_Prozesse_csv!B185</f>
        <v>#VALUE!</v>
      </c>
      <c r="C216" s="220" t="e">
        <f>MKP_Prozesse_csv!C185</f>
        <v>#VALUE!</v>
      </c>
      <c r="D216" s="219" t="e">
        <f>MKP_Prozesse_csv!D185</f>
        <v>#VALUE!</v>
      </c>
      <c r="E216" s="219" t="e">
        <f>MKP_Prozesse_csv!E185</f>
        <v>#VALUE!</v>
      </c>
      <c r="F216" s="220" t="e">
        <f>MKP_Prozesse_csv!F185</f>
        <v>#VALUE!</v>
      </c>
      <c r="G216" s="220" t="e">
        <f>MKP_Prozesse_csv!G185</f>
        <v>#VALUE!</v>
      </c>
      <c r="H216" s="218" t="e">
        <f>MKP_Prozesse_csv!H185</f>
        <v>#VALUE!</v>
      </c>
      <c r="I216" s="218" t="e">
        <f>MKP_Prozesse_csv!I185</f>
        <v>#VALUE!</v>
      </c>
      <c r="J216" s="220" t="e">
        <f>MKP_Prozesse_csv!J185</f>
        <v>#VALUE!</v>
      </c>
      <c r="K216" s="220" t="e">
        <f>MKP_Prozesse_csv!K185</f>
        <v>#VALUE!</v>
      </c>
      <c r="L216" s="217"/>
      <c r="M216" s="142"/>
    </row>
    <row r="217" spans="1:13" x14ac:dyDescent="0.2">
      <c r="A217" s="221" t="e">
        <f>MKP_Prozesse_csv!A186</f>
        <v>#VALUE!</v>
      </c>
      <c r="B217" s="220" t="e">
        <f>MKP_Prozesse_csv!B186</f>
        <v>#VALUE!</v>
      </c>
      <c r="C217" s="220" t="e">
        <f>MKP_Prozesse_csv!C186</f>
        <v>#VALUE!</v>
      </c>
      <c r="D217" s="219" t="e">
        <f>MKP_Prozesse_csv!D186</f>
        <v>#VALUE!</v>
      </c>
      <c r="E217" s="219" t="e">
        <f>MKP_Prozesse_csv!E186</f>
        <v>#VALUE!</v>
      </c>
      <c r="F217" s="220" t="e">
        <f>MKP_Prozesse_csv!F186</f>
        <v>#VALUE!</v>
      </c>
      <c r="G217" s="220" t="e">
        <f>MKP_Prozesse_csv!G186</f>
        <v>#VALUE!</v>
      </c>
      <c r="H217" s="218" t="e">
        <f>MKP_Prozesse_csv!H186</f>
        <v>#VALUE!</v>
      </c>
      <c r="I217" s="218" t="e">
        <f>MKP_Prozesse_csv!I186</f>
        <v>#VALUE!</v>
      </c>
      <c r="J217" s="220" t="e">
        <f>MKP_Prozesse_csv!J186</f>
        <v>#VALUE!</v>
      </c>
      <c r="K217" s="220" t="e">
        <f>MKP_Prozesse_csv!K186</f>
        <v>#VALUE!</v>
      </c>
      <c r="L217" s="217"/>
      <c r="M217" s="142"/>
    </row>
    <row r="218" spans="1:13" x14ac:dyDescent="0.2">
      <c r="A218" s="221" t="e">
        <f>MKP_Prozesse_csv!A187</f>
        <v>#VALUE!</v>
      </c>
      <c r="B218" s="220" t="e">
        <f>MKP_Prozesse_csv!B187</f>
        <v>#VALUE!</v>
      </c>
      <c r="C218" s="220" t="e">
        <f>MKP_Prozesse_csv!C187</f>
        <v>#VALUE!</v>
      </c>
      <c r="D218" s="219" t="e">
        <f>MKP_Prozesse_csv!D187</f>
        <v>#VALUE!</v>
      </c>
      <c r="E218" s="219" t="e">
        <f>MKP_Prozesse_csv!E187</f>
        <v>#VALUE!</v>
      </c>
      <c r="F218" s="220" t="e">
        <f>MKP_Prozesse_csv!F187</f>
        <v>#VALUE!</v>
      </c>
      <c r="G218" s="220" t="e">
        <f>MKP_Prozesse_csv!G187</f>
        <v>#VALUE!</v>
      </c>
      <c r="H218" s="218" t="e">
        <f>MKP_Prozesse_csv!H187</f>
        <v>#VALUE!</v>
      </c>
      <c r="I218" s="218" t="e">
        <f>MKP_Prozesse_csv!I187</f>
        <v>#VALUE!</v>
      </c>
      <c r="J218" s="220" t="e">
        <f>MKP_Prozesse_csv!J187</f>
        <v>#VALUE!</v>
      </c>
      <c r="K218" s="220" t="e">
        <f>MKP_Prozesse_csv!K187</f>
        <v>#VALUE!</v>
      </c>
      <c r="L218" s="217"/>
      <c r="M218" s="142"/>
    </row>
    <row r="219" spans="1:13" x14ac:dyDescent="0.2">
      <c r="A219" s="221" t="e">
        <f>MKP_Prozesse_csv!A188</f>
        <v>#VALUE!</v>
      </c>
      <c r="B219" s="220" t="e">
        <f>MKP_Prozesse_csv!B188</f>
        <v>#VALUE!</v>
      </c>
      <c r="C219" s="220" t="e">
        <f>MKP_Prozesse_csv!C188</f>
        <v>#VALUE!</v>
      </c>
      <c r="D219" s="219" t="e">
        <f>MKP_Prozesse_csv!D188</f>
        <v>#VALUE!</v>
      </c>
      <c r="E219" s="219" t="e">
        <f>MKP_Prozesse_csv!E188</f>
        <v>#VALUE!</v>
      </c>
      <c r="F219" s="220" t="e">
        <f>MKP_Prozesse_csv!F188</f>
        <v>#VALUE!</v>
      </c>
      <c r="G219" s="220" t="e">
        <f>MKP_Prozesse_csv!G188</f>
        <v>#VALUE!</v>
      </c>
      <c r="H219" s="218" t="e">
        <f>MKP_Prozesse_csv!H188</f>
        <v>#VALUE!</v>
      </c>
      <c r="I219" s="218" t="e">
        <f>MKP_Prozesse_csv!I188</f>
        <v>#VALUE!</v>
      </c>
      <c r="J219" s="220" t="e">
        <f>MKP_Prozesse_csv!J188</f>
        <v>#VALUE!</v>
      </c>
      <c r="K219" s="220" t="e">
        <f>MKP_Prozesse_csv!K188</f>
        <v>#VALUE!</v>
      </c>
      <c r="L219" s="217"/>
      <c r="M219" s="142"/>
    </row>
    <row r="220" spans="1:13" x14ac:dyDescent="0.2">
      <c r="A220" s="221" t="e">
        <f>MKP_Prozesse_csv!A189</f>
        <v>#VALUE!</v>
      </c>
      <c r="B220" s="220" t="e">
        <f>MKP_Prozesse_csv!B189</f>
        <v>#VALUE!</v>
      </c>
      <c r="C220" s="220" t="e">
        <f>MKP_Prozesse_csv!C189</f>
        <v>#VALUE!</v>
      </c>
      <c r="D220" s="219" t="e">
        <f>MKP_Prozesse_csv!D189</f>
        <v>#VALUE!</v>
      </c>
      <c r="E220" s="219" t="e">
        <f>MKP_Prozesse_csv!E189</f>
        <v>#VALUE!</v>
      </c>
      <c r="F220" s="220" t="e">
        <f>MKP_Prozesse_csv!F189</f>
        <v>#VALUE!</v>
      </c>
      <c r="G220" s="220" t="e">
        <f>MKP_Prozesse_csv!G189</f>
        <v>#VALUE!</v>
      </c>
      <c r="H220" s="218" t="e">
        <f>MKP_Prozesse_csv!H189</f>
        <v>#VALUE!</v>
      </c>
      <c r="I220" s="218" t="e">
        <f>MKP_Prozesse_csv!I189</f>
        <v>#VALUE!</v>
      </c>
      <c r="J220" s="220" t="e">
        <f>MKP_Prozesse_csv!J189</f>
        <v>#VALUE!</v>
      </c>
      <c r="K220" s="220" t="e">
        <f>MKP_Prozesse_csv!K189</f>
        <v>#VALUE!</v>
      </c>
      <c r="L220" s="217"/>
      <c r="M220" s="142"/>
    </row>
    <row r="221" spans="1:13" x14ac:dyDescent="0.2">
      <c r="A221" s="221" t="e">
        <f>MKP_Prozesse_csv!A190</f>
        <v>#VALUE!</v>
      </c>
      <c r="B221" s="220" t="e">
        <f>MKP_Prozesse_csv!B190</f>
        <v>#VALUE!</v>
      </c>
      <c r="C221" s="220" t="e">
        <f>MKP_Prozesse_csv!C190</f>
        <v>#VALUE!</v>
      </c>
      <c r="D221" s="219" t="e">
        <f>MKP_Prozesse_csv!D190</f>
        <v>#VALUE!</v>
      </c>
      <c r="E221" s="219" t="e">
        <f>MKP_Prozesse_csv!E190</f>
        <v>#VALUE!</v>
      </c>
      <c r="F221" s="220" t="e">
        <f>MKP_Prozesse_csv!F190</f>
        <v>#VALUE!</v>
      </c>
      <c r="G221" s="220" t="e">
        <f>MKP_Prozesse_csv!G190</f>
        <v>#VALUE!</v>
      </c>
      <c r="H221" s="218" t="e">
        <f>MKP_Prozesse_csv!H190</f>
        <v>#VALUE!</v>
      </c>
      <c r="I221" s="218" t="e">
        <f>MKP_Prozesse_csv!I190</f>
        <v>#VALUE!</v>
      </c>
      <c r="J221" s="220" t="e">
        <f>MKP_Prozesse_csv!J190</f>
        <v>#VALUE!</v>
      </c>
      <c r="K221" s="220" t="e">
        <f>MKP_Prozesse_csv!K190</f>
        <v>#VALUE!</v>
      </c>
      <c r="L221" s="217"/>
      <c r="M221" s="142"/>
    </row>
    <row r="222" spans="1:13" x14ac:dyDescent="0.2">
      <c r="A222" s="221" t="e">
        <f>MKP_Prozesse_csv!A191</f>
        <v>#VALUE!</v>
      </c>
      <c r="B222" s="220" t="e">
        <f>MKP_Prozesse_csv!B191</f>
        <v>#VALUE!</v>
      </c>
      <c r="C222" s="220" t="e">
        <f>MKP_Prozesse_csv!C191</f>
        <v>#VALUE!</v>
      </c>
      <c r="D222" s="219" t="e">
        <f>MKP_Prozesse_csv!D191</f>
        <v>#VALUE!</v>
      </c>
      <c r="E222" s="219" t="e">
        <f>MKP_Prozesse_csv!E191</f>
        <v>#VALUE!</v>
      </c>
      <c r="F222" s="220" t="e">
        <f>MKP_Prozesse_csv!F191</f>
        <v>#VALUE!</v>
      </c>
      <c r="G222" s="220" t="e">
        <f>MKP_Prozesse_csv!G191</f>
        <v>#VALUE!</v>
      </c>
      <c r="H222" s="218" t="e">
        <f>MKP_Prozesse_csv!H191</f>
        <v>#VALUE!</v>
      </c>
      <c r="I222" s="218" t="e">
        <f>MKP_Prozesse_csv!I191</f>
        <v>#VALUE!</v>
      </c>
      <c r="J222" s="220" t="e">
        <f>MKP_Prozesse_csv!J191</f>
        <v>#VALUE!</v>
      </c>
      <c r="K222" s="220" t="e">
        <f>MKP_Prozesse_csv!K191</f>
        <v>#VALUE!</v>
      </c>
      <c r="L222" s="217"/>
      <c r="M222" s="142"/>
    </row>
    <row r="223" spans="1:13" x14ac:dyDescent="0.2">
      <c r="A223" s="221" t="e">
        <f>MKP_Prozesse_csv!A192</f>
        <v>#VALUE!</v>
      </c>
      <c r="B223" s="220" t="e">
        <f>MKP_Prozesse_csv!B192</f>
        <v>#VALUE!</v>
      </c>
      <c r="C223" s="220" t="e">
        <f>MKP_Prozesse_csv!C192</f>
        <v>#VALUE!</v>
      </c>
      <c r="D223" s="219" t="e">
        <f>MKP_Prozesse_csv!D192</f>
        <v>#VALUE!</v>
      </c>
      <c r="E223" s="219" t="e">
        <f>MKP_Prozesse_csv!E192</f>
        <v>#VALUE!</v>
      </c>
      <c r="F223" s="220" t="e">
        <f>MKP_Prozesse_csv!F192</f>
        <v>#VALUE!</v>
      </c>
      <c r="G223" s="220" t="e">
        <f>MKP_Prozesse_csv!G192</f>
        <v>#VALUE!</v>
      </c>
      <c r="H223" s="218" t="e">
        <f>MKP_Prozesse_csv!H192</f>
        <v>#VALUE!</v>
      </c>
      <c r="I223" s="218" t="e">
        <f>MKP_Prozesse_csv!I192</f>
        <v>#VALUE!</v>
      </c>
      <c r="J223" s="220" t="e">
        <f>MKP_Prozesse_csv!J192</f>
        <v>#VALUE!</v>
      </c>
      <c r="K223" s="220" t="e">
        <f>MKP_Prozesse_csv!K192</f>
        <v>#VALUE!</v>
      </c>
      <c r="L223" s="217"/>
      <c r="M223" s="142"/>
    </row>
    <row r="224" spans="1:13" x14ac:dyDescent="0.2">
      <c r="A224" s="221" t="e">
        <f>MKP_Prozesse_csv!A193</f>
        <v>#VALUE!</v>
      </c>
      <c r="B224" s="220" t="e">
        <f>MKP_Prozesse_csv!B193</f>
        <v>#VALUE!</v>
      </c>
      <c r="C224" s="220" t="e">
        <f>MKP_Prozesse_csv!C193</f>
        <v>#VALUE!</v>
      </c>
      <c r="D224" s="219" t="e">
        <f>MKP_Prozesse_csv!D193</f>
        <v>#VALUE!</v>
      </c>
      <c r="E224" s="219" t="e">
        <f>MKP_Prozesse_csv!E193</f>
        <v>#VALUE!</v>
      </c>
      <c r="F224" s="220" t="e">
        <f>MKP_Prozesse_csv!F193</f>
        <v>#VALUE!</v>
      </c>
      <c r="G224" s="220" t="e">
        <f>MKP_Prozesse_csv!G193</f>
        <v>#VALUE!</v>
      </c>
      <c r="H224" s="218" t="e">
        <f>MKP_Prozesse_csv!H193</f>
        <v>#VALUE!</v>
      </c>
      <c r="I224" s="218" t="e">
        <f>MKP_Prozesse_csv!I193</f>
        <v>#VALUE!</v>
      </c>
      <c r="J224" s="220" t="e">
        <f>MKP_Prozesse_csv!J193</f>
        <v>#VALUE!</v>
      </c>
      <c r="K224" s="220" t="e">
        <f>MKP_Prozesse_csv!K193</f>
        <v>#VALUE!</v>
      </c>
      <c r="L224" s="217"/>
      <c r="M224" s="142"/>
    </row>
    <row r="225" spans="1:13" x14ac:dyDescent="0.2">
      <c r="A225" s="221" t="e">
        <f>MKP_Prozesse_csv!A194</f>
        <v>#VALUE!</v>
      </c>
      <c r="B225" s="220" t="e">
        <f>MKP_Prozesse_csv!B194</f>
        <v>#VALUE!</v>
      </c>
      <c r="C225" s="220" t="e">
        <f>MKP_Prozesse_csv!C194</f>
        <v>#VALUE!</v>
      </c>
      <c r="D225" s="219" t="e">
        <f>MKP_Prozesse_csv!D194</f>
        <v>#VALUE!</v>
      </c>
      <c r="E225" s="219" t="e">
        <f>MKP_Prozesse_csv!E194</f>
        <v>#VALUE!</v>
      </c>
      <c r="F225" s="220" t="e">
        <f>MKP_Prozesse_csv!F194</f>
        <v>#VALUE!</v>
      </c>
      <c r="G225" s="220" t="e">
        <f>MKP_Prozesse_csv!G194</f>
        <v>#VALUE!</v>
      </c>
      <c r="H225" s="218" t="e">
        <f>MKP_Prozesse_csv!H194</f>
        <v>#VALUE!</v>
      </c>
      <c r="I225" s="218" t="e">
        <f>MKP_Prozesse_csv!I194</f>
        <v>#VALUE!</v>
      </c>
      <c r="J225" s="220" t="e">
        <f>MKP_Prozesse_csv!J194</f>
        <v>#VALUE!</v>
      </c>
      <c r="K225" s="220" t="e">
        <f>MKP_Prozesse_csv!K194</f>
        <v>#VALUE!</v>
      </c>
      <c r="L225" s="217"/>
      <c r="M225" s="142"/>
    </row>
    <row r="226" spans="1:13" x14ac:dyDescent="0.2">
      <c r="A226" s="221" t="e">
        <f>MKP_Prozesse_csv!A195</f>
        <v>#VALUE!</v>
      </c>
      <c r="B226" s="220" t="e">
        <f>MKP_Prozesse_csv!B195</f>
        <v>#VALUE!</v>
      </c>
      <c r="C226" s="220" t="e">
        <f>MKP_Prozesse_csv!C195</f>
        <v>#VALUE!</v>
      </c>
      <c r="D226" s="219" t="e">
        <f>MKP_Prozesse_csv!D195</f>
        <v>#VALUE!</v>
      </c>
      <c r="E226" s="219" t="e">
        <f>MKP_Prozesse_csv!E195</f>
        <v>#VALUE!</v>
      </c>
      <c r="F226" s="220" t="e">
        <f>MKP_Prozesse_csv!F195</f>
        <v>#VALUE!</v>
      </c>
      <c r="G226" s="220" t="e">
        <f>MKP_Prozesse_csv!G195</f>
        <v>#VALUE!</v>
      </c>
      <c r="H226" s="218" t="e">
        <f>MKP_Prozesse_csv!H195</f>
        <v>#VALUE!</v>
      </c>
      <c r="I226" s="218" t="e">
        <f>MKP_Prozesse_csv!I195</f>
        <v>#VALUE!</v>
      </c>
      <c r="J226" s="220" t="e">
        <f>MKP_Prozesse_csv!J195</f>
        <v>#VALUE!</v>
      </c>
      <c r="K226" s="220" t="e">
        <f>MKP_Prozesse_csv!K195</f>
        <v>#VALUE!</v>
      </c>
      <c r="L226" s="217"/>
      <c r="M226" s="142"/>
    </row>
    <row r="227" spans="1:13" x14ac:dyDescent="0.2">
      <c r="A227" s="221" t="e">
        <f>MKP_Prozesse_csv!A196</f>
        <v>#VALUE!</v>
      </c>
      <c r="B227" s="220" t="e">
        <f>MKP_Prozesse_csv!B196</f>
        <v>#VALUE!</v>
      </c>
      <c r="C227" s="220" t="e">
        <f>MKP_Prozesse_csv!C196</f>
        <v>#VALUE!</v>
      </c>
      <c r="D227" s="219" t="e">
        <f>MKP_Prozesse_csv!D196</f>
        <v>#VALUE!</v>
      </c>
      <c r="E227" s="219" t="e">
        <f>MKP_Prozesse_csv!E196</f>
        <v>#VALUE!</v>
      </c>
      <c r="F227" s="220" t="e">
        <f>MKP_Prozesse_csv!F196</f>
        <v>#VALUE!</v>
      </c>
      <c r="G227" s="220" t="e">
        <f>MKP_Prozesse_csv!G196</f>
        <v>#VALUE!</v>
      </c>
      <c r="H227" s="218" t="e">
        <f>MKP_Prozesse_csv!H196</f>
        <v>#VALUE!</v>
      </c>
      <c r="I227" s="218" t="e">
        <f>MKP_Prozesse_csv!I196</f>
        <v>#VALUE!</v>
      </c>
      <c r="J227" s="220" t="e">
        <f>MKP_Prozesse_csv!J196</f>
        <v>#VALUE!</v>
      </c>
      <c r="K227" s="220" t="e">
        <f>MKP_Prozesse_csv!K196</f>
        <v>#VALUE!</v>
      </c>
      <c r="L227" s="217"/>
      <c r="M227" s="142"/>
    </row>
    <row r="228" spans="1:13" x14ac:dyDescent="0.2">
      <c r="A228" s="221" t="e">
        <f>MKP_Prozesse_csv!A197</f>
        <v>#VALUE!</v>
      </c>
      <c r="B228" s="220" t="e">
        <f>MKP_Prozesse_csv!B197</f>
        <v>#VALUE!</v>
      </c>
      <c r="C228" s="220" t="e">
        <f>MKP_Prozesse_csv!C197</f>
        <v>#VALUE!</v>
      </c>
      <c r="D228" s="219" t="e">
        <f>MKP_Prozesse_csv!D197</f>
        <v>#VALUE!</v>
      </c>
      <c r="E228" s="219" t="e">
        <f>MKP_Prozesse_csv!E197</f>
        <v>#VALUE!</v>
      </c>
      <c r="F228" s="220" t="e">
        <f>MKP_Prozesse_csv!F197</f>
        <v>#VALUE!</v>
      </c>
      <c r="G228" s="220" t="e">
        <f>MKP_Prozesse_csv!G197</f>
        <v>#VALUE!</v>
      </c>
      <c r="H228" s="218" t="e">
        <f>MKP_Prozesse_csv!H197</f>
        <v>#VALUE!</v>
      </c>
      <c r="I228" s="218" t="e">
        <f>MKP_Prozesse_csv!I197</f>
        <v>#VALUE!</v>
      </c>
      <c r="J228" s="220" t="e">
        <f>MKP_Prozesse_csv!J197</f>
        <v>#VALUE!</v>
      </c>
      <c r="K228" s="220" t="e">
        <f>MKP_Prozesse_csv!K197</f>
        <v>#VALUE!</v>
      </c>
      <c r="L228" s="217"/>
      <c r="M228" s="142"/>
    </row>
    <row r="229" spans="1:13" x14ac:dyDescent="0.2">
      <c r="A229" s="221" t="e">
        <f>MKP_Prozesse_csv!A198</f>
        <v>#VALUE!</v>
      </c>
      <c r="B229" s="220" t="e">
        <f>MKP_Prozesse_csv!B198</f>
        <v>#VALUE!</v>
      </c>
      <c r="C229" s="220" t="e">
        <f>MKP_Prozesse_csv!C198</f>
        <v>#VALUE!</v>
      </c>
      <c r="D229" s="219" t="e">
        <f>MKP_Prozesse_csv!D198</f>
        <v>#VALUE!</v>
      </c>
      <c r="E229" s="219" t="e">
        <f>MKP_Prozesse_csv!E198</f>
        <v>#VALUE!</v>
      </c>
      <c r="F229" s="220" t="e">
        <f>MKP_Prozesse_csv!F198</f>
        <v>#VALUE!</v>
      </c>
      <c r="G229" s="220" t="e">
        <f>MKP_Prozesse_csv!G198</f>
        <v>#VALUE!</v>
      </c>
      <c r="H229" s="218" t="e">
        <f>MKP_Prozesse_csv!H198</f>
        <v>#VALUE!</v>
      </c>
      <c r="I229" s="218" t="e">
        <f>MKP_Prozesse_csv!I198</f>
        <v>#VALUE!</v>
      </c>
      <c r="J229" s="220" t="e">
        <f>MKP_Prozesse_csv!J198</f>
        <v>#VALUE!</v>
      </c>
      <c r="K229" s="220" t="e">
        <f>MKP_Prozesse_csv!K198</f>
        <v>#VALUE!</v>
      </c>
      <c r="L229" s="217"/>
      <c r="M229" s="142"/>
    </row>
    <row r="230" spans="1:13" x14ac:dyDescent="0.2">
      <c r="A230" s="221" t="e">
        <f>MKP_Prozesse_csv!A199</f>
        <v>#VALUE!</v>
      </c>
      <c r="B230" s="220" t="e">
        <f>MKP_Prozesse_csv!B199</f>
        <v>#VALUE!</v>
      </c>
      <c r="C230" s="220" t="e">
        <f>MKP_Prozesse_csv!C199</f>
        <v>#VALUE!</v>
      </c>
      <c r="D230" s="219" t="e">
        <f>MKP_Prozesse_csv!D199</f>
        <v>#VALUE!</v>
      </c>
      <c r="E230" s="219" t="e">
        <f>MKP_Prozesse_csv!E199</f>
        <v>#VALUE!</v>
      </c>
      <c r="F230" s="220" t="e">
        <f>MKP_Prozesse_csv!F199</f>
        <v>#VALUE!</v>
      </c>
      <c r="G230" s="220" t="e">
        <f>MKP_Prozesse_csv!G199</f>
        <v>#VALUE!</v>
      </c>
      <c r="H230" s="218" t="e">
        <f>MKP_Prozesse_csv!H199</f>
        <v>#VALUE!</v>
      </c>
      <c r="I230" s="218" t="e">
        <f>MKP_Prozesse_csv!I199</f>
        <v>#VALUE!</v>
      </c>
      <c r="J230" s="220" t="e">
        <f>MKP_Prozesse_csv!J199</f>
        <v>#VALUE!</v>
      </c>
      <c r="K230" s="220" t="e">
        <f>MKP_Prozesse_csv!K199</f>
        <v>#VALUE!</v>
      </c>
      <c r="L230" s="217"/>
      <c r="M230" s="142"/>
    </row>
    <row r="231" spans="1:13" x14ac:dyDescent="0.2">
      <c r="A231" s="221" t="e">
        <f>MKP_Prozesse_csv!A200</f>
        <v>#VALUE!</v>
      </c>
      <c r="B231" s="220" t="e">
        <f>MKP_Prozesse_csv!B200</f>
        <v>#VALUE!</v>
      </c>
      <c r="C231" s="220" t="e">
        <f>MKP_Prozesse_csv!C200</f>
        <v>#VALUE!</v>
      </c>
      <c r="D231" s="219" t="e">
        <f>MKP_Prozesse_csv!D200</f>
        <v>#VALUE!</v>
      </c>
      <c r="E231" s="219" t="e">
        <f>MKP_Prozesse_csv!E200</f>
        <v>#VALUE!</v>
      </c>
      <c r="F231" s="220" t="e">
        <f>MKP_Prozesse_csv!F200</f>
        <v>#VALUE!</v>
      </c>
      <c r="G231" s="220" t="e">
        <f>MKP_Prozesse_csv!G200</f>
        <v>#VALUE!</v>
      </c>
      <c r="H231" s="218" t="e">
        <f>MKP_Prozesse_csv!H200</f>
        <v>#VALUE!</v>
      </c>
      <c r="I231" s="218" t="e">
        <f>MKP_Prozesse_csv!I200</f>
        <v>#VALUE!</v>
      </c>
      <c r="J231" s="220" t="e">
        <f>MKP_Prozesse_csv!J200</f>
        <v>#VALUE!</v>
      </c>
      <c r="K231" s="220" t="e">
        <f>MKP_Prozesse_csv!K200</f>
        <v>#VALUE!</v>
      </c>
      <c r="L231" s="217"/>
      <c r="M231" s="142"/>
    </row>
    <row r="232" spans="1:13" x14ac:dyDescent="0.2">
      <c r="A232" s="221" t="e">
        <f>MKP_Prozesse_csv!A201</f>
        <v>#VALUE!</v>
      </c>
      <c r="B232" s="220" t="e">
        <f>MKP_Prozesse_csv!B201</f>
        <v>#VALUE!</v>
      </c>
      <c r="C232" s="220" t="e">
        <f>MKP_Prozesse_csv!C201</f>
        <v>#VALUE!</v>
      </c>
      <c r="D232" s="219" t="e">
        <f>MKP_Prozesse_csv!D201</f>
        <v>#VALUE!</v>
      </c>
      <c r="E232" s="219" t="e">
        <f>MKP_Prozesse_csv!E201</f>
        <v>#VALUE!</v>
      </c>
      <c r="F232" s="220" t="e">
        <f>MKP_Prozesse_csv!F201</f>
        <v>#VALUE!</v>
      </c>
      <c r="G232" s="220" t="e">
        <f>MKP_Prozesse_csv!G201</f>
        <v>#VALUE!</v>
      </c>
      <c r="H232" s="218" t="e">
        <f>MKP_Prozesse_csv!H201</f>
        <v>#VALUE!</v>
      </c>
      <c r="I232" s="218" t="e">
        <f>MKP_Prozesse_csv!I201</f>
        <v>#VALUE!</v>
      </c>
      <c r="J232" s="220" t="e">
        <f>MKP_Prozesse_csv!J201</f>
        <v>#VALUE!</v>
      </c>
      <c r="K232" s="220" t="e">
        <f>MKP_Prozesse_csv!K201</f>
        <v>#VALUE!</v>
      </c>
      <c r="L232" s="217"/>
      <c r="M232" s="142"/>
    </row>
    <row r="233" spans="1:13" x14ac:dyDescent="0.2">
      <c r="G233" s="104"/>
      <c r="H233" s="164"/>
      <c r="I233" s="164"/>
      <c r="J233" s="104"/>
      <c r="K233" s="104"/>
      <c r="L233" s="104"/>
    </row>
    <row r="234" spans="1:13" x14ac:dyDescent="0.2">
      <c r="G234" s="104"/>
      <c r="H234" s="164"/>
      <c r="I234" s="164"/>
      <c r="J234" s="104"/>
      <c r="K234" s="104"/>
      <c r="L234" s="104"/>
    </row>
    <row r="235" spans="1:13" x14ac:dyDescent="0.2">
      <c r="G235" s="104"/>
      <c r="H235" s="164"/>
      <c r="I235" s="164"/>
      <c r="J235" s="104"/>
      <c r="K235" s="104"/>
      <c r="L235" s="104"/>
    </row>
    <row r="236" spans="1:13" x14ac:dyDescent="0.2">
      <c r="G236" s="104"/>
      <c r="H236" s="164"/>
      <c r="I236" s="164"/>
      <c r="J236" s="104"/>
      <c r="K236" s="104"/>
      <c r="L236" s="104"/>
    </row>
    <row r="237" spans="1:13" x14ac:dyDescent="0.2">
      <c r="G237" s="104"/>
      <c r="H237" s="164"/>
      <c r="I237" s="164"/>
      <c r="J237" s="104"/>
      <c r="K237" s="104"/>
      <c r="L237" s="104"/>
    </row>
    <row r="238" spans="1:13" x14ac:dyDescent="0.2">
      <c r="G238" s="104"/>
      <c r="H238" s="164"/>
      <c r="I238" s="164"/>
      <c r="J238" s="104"/>
      <c r="K238" s="104"/>
      <c r="L238" s="104"/>
    </row>
    <row r="239" spans="1:13" x14ac:dyDescent="0.2">
      <c r="G239" s="104"/>
      <c r="H239" s="164"/>
      <c r="I239" s="164"/>
      <c r="J239" s="104"/>
      <c r="K239" s="104"/>
      <c r="L239" s="104"/>
    </row>
    <row r="240" spans="1:13" x14ac:dyDescent="0.2">
      <c r="G240" s="104"/>
      <c r="H240" s="164"/>
      <c r="I240" s="164"/>
      <c r="J240" s="104"/>
      <c r="K240" s="104"/>
      <c r="L240" s="104"/>
    </row>
    <row r="241" spans="7:12" x14ac:dyDescent="0.2">
      <c r="G241" s="104"/>
      <c r="H241" s="164"/>
      <c r="I241" s="164"/>
      <c r="J241" s="104"/>
      <c r="K241" s="104"/>
      <c r="L241" s="104"/>
    </row>
    <row r="242" spans="7:12" x14ac:dyDescent="0.2">
      <c r="G242" s="104"/>
      <c r="H242" s="164"/>
      <c r="I242" s="164"/>
      <c r="J242" s="104"/>
      <c r="K242" s="104"/>
      <c r="L242" s="104"/>
    </row>
    <row r="243" spans="7:12" x14ac:dyDescent="0.2">
      <c r="G243" s="104"/>
      <c r="H243" s="164"/>
      <c r="I243" s="164"/>
      <c r="J243" s="104"/>
      <c r="K243" s="104"/>
      <c r="L243" s="104"/>
    </row>
    <row r="244" spans="7:12" x14ac:dyDescent="0.2">
      <c r="G244" s="104"/>
      <c r="H244" s="164"/>
      <c r="I244" s="164"/>
      <c r="J244" s="104"/>
      <c r="K244" s="104"/>
      <c r="L244" s="104"/>
    </row>
    <row r="245" spans="7:12" x14ac:dyDescent="0.2">
      <c r="G245" s="104"/>
      <c r="H245" s="164"/>
      <c r="I245" s="164"/>
      <c r="J245" s="104"/>
      <c r="K245" s="104"/>
      <c r="L245" s="104"/>
    </row>
    <row r="246" spans="7:12" x14ac:dyDescent="0.2">
      <c r="G246" s="104"/>
      <c r="H246" s="164"/>
      <c r="I246" s="164"/>
      <c r="J246" s="104"/>
      <c r="K246" s="104"/>
      <c r="L246" s="104"/>
    </row>
    <row r="247" spans="7:12" x14ac:dyDescent="0.2">
      <c r="G247" s="104"/>
      <c r="H247" s="164"/>
      <c r="I247" s="164"/>
      <c r="J247" s="104"/>
      <c r="K247" s="104"/>
      <c r="L247" s="104"/>
    </row>
    <row r="248" spans="7:12" x14ac:dyDescent="0.2">
      <c r="G248" s="104"/>
      <c r="H248" s="164"/>
      <c r="I248" s="164"/>
      <c r="J248" s="104"/>
      <c r="K248" s="104"/>
      <c r="L248" s="104"/>
    </row>
    <row r="249" spans="7:12" x14ac:dyDescent="0.2">
      <c r="G249" s="104"/>
      <c r="H249" s="164"/>
      <c r="I249" s="164"/>
      <c r="J249" s="104"/>
      <c r="K249" s="104"/>
      <c r="L249" s="104"/>
    </row>
    <row r="250" spans="7:12" x14ac:dyDescent="0.2">
      <c r="G250" s="104"/>
      <c r="H250" s="164"/>
      <c r="I250" s="164"/>
      <c r="J250" s="104"/>
      <c r="K250" s="104"/>
      <c r="L250" s="104"/>
    </row>
    <row r="251" spans="7:12" x14ac:dyDescent="0.2">
      <c r="G251" s="104"/>
      <c r="H251" s="164"/>
      <c r="I251" s="164"/>
      <c r="J251" s="104"/>
      <c r="K251" s="104"/>
      <c r="L251" s="104"/>
    </row>
    <row r="252" spans="7:12" x14ac:dyDescent="0.2">
      <c r="G252" s="104"/>
      <c r="H252" s="164"/>
      <c r="I252" s="164"/>
      <c r="J252" s="104"/>
      <c r="K252" s="104"/>
      <c r="L252" s="104"/>
    </row>
    <row r="253" spans="7:12" x14ac:dyDescent="0.2">
      <c r="G253" s="104"/>
      <c r="H253" s="164"/>
      <c r="I253" s="164"/>
      <c r="J253" s="104"/>
      <c r="K253" s="104"/>
      <c r="L253" s="104"/>
    </row>
    <row r="254" spans="7:12" x14ac:dyDescent="0.2">
      <c r="G254" s="104"/>
      <c r="H254" s="164"/>
      <c r="I254" s="164"/>
      <c r="J254" s="104"/>
      <c r="K254" s="104"/>
      <c r="L254" s="104"/>
    </row>
    <row r="255" spans="7:12" x14ac:dyDescent="0.2">
      <c r="G255" s="104"/>
      <c r="H255" s="164"/>
      <c r="I255" s="164"/>
      <c r="J255" s="104"/>
      <c r="K255" s="104"/>
      <c r="L255" s="104"/>
    </row>
    <row r="256" spans="7:12" x14ac:dyDescent="0.2">
      <c r="G256" s="104"/>
      <c r="H256" s="164"/>
      <c r="I256" s="164"/>
      <c r="J256" s="104"/>
      <c r="K256" s="104"/>
      <c r="L256" s="104"/>
    </row>
    <row r="257" spans="7:12" x14ac:dyDescent="0.2">
      <c r="G257" s="104"/>
      <c r="H257" s="164"/>
      <c r="I257" s="164"/>
      <c r="J257" s="104"/>
      <c r="K257" s="104"/>
      <c r="L257" s="104"/>
    </row>
    <row r="258" spans="7:12" x14ac:dyDescent="0.2">
      <c r="G258" s="104"/>
      <c r="H258" s="164"/>
      <c r="I258" s="164"/>
      <c r="J258" s="104"/>
      <c r="K258" s="104"/>
      <c r="L258" s="104"/>
    </row>
    <row r="259" spans="7:12" x14ac:dyDescent="0.2">
      <c r="G259" s="104"/>
      <c r="H259" s="164"/>
      <c r="I259" s="164"/>
      <c r="J259" s="104"/>
      <c r="K259" s="104"/>
      <c r="L259" s="104"/>
    </row>
    <row r="260" spans="7:12" x14ac:dyDescent="0.2">
      <c r="G260" s="104"/>
      <c r="H260" s="164"/>
      <c r="I260" s="164"/>
      <c r="J260" s="104"/>
      <c r="K260" s="104"/>
      <c r="L260" s="104"/>
    </row>
    <row r="261" spans="7:12" x14ac:dyDescent="0.2">
      <c r="G261" s="104"/>
      <c r="H261" s="164"/>
      <c r="I261" s="164"/>
      <c r="J261" s="104"/>
      <c r="K261" s="104"/>
      <c r="L261" s="104"/>
    </row>
    <row r="262" spans="7:12" x14ac:dyDescent="0.2">
      <c r="G262" s="104"/>
      <c r="H262" s="164"/>
      <c r="I262" s="164"/>
      <c r="J262" s="104"/>
      <c r="K262" s="104"/>
      <c r="L262" s="104"/>
    </row>
    <row r="263" spans="7:12" x14ac:dyDescent="0.2">
      <c r="G263" s="104"/>
      <c r="H263" s="164"/>
      <c r="I263" s="164"/>
      <c r="J263" s="104"/>
      <c r="K263" s="104"/>
      <c r="L263" s="104"/>
    </row>
    <row r="264" spans="7:12" x14ac:dyDescent="0.2">
      <c r="G264" s="104"/>
      <c r="H264" s="164"/>
      <c r="I264" s="164"/>
      <c r="J264" s="104"/>
      <c r="K264" s="104"/>
      <c r="L264" s="104"/>
    </row>
  </sheetData>
  <sheetProtection algorithmName="SHA-512" hashValue="fjjaqpWTcRu+L0dbyLuHsvkENGvRZaVZ+Lw4BCTUMf2MFnZrylQI/pjsK18C2TfjL1bn3oZQLnmH4DK+aKq9ig==" saltValue="eh7Rq3ilTIPiOQQ+oYfvLQ==" spinCount="100000" sheet="1" formatRows="0" autoFilter="0"/>
  <pageMargins left="0.70866141732283472" right="0.70866141732283472" top="0.78740157480314965" bottom="0.78740157480314965" header="0.31496062992125984" footer="0.31496062992125984"/>
  <pageSetup paperSize="9" scale="48" fitToHeight="0" orientation="landscape" r:id="rId1"/>
  <headerFooter>
    <oddFooter>&amp;L&amp;F - &amp;A&amp;CSEK_Beratung_MN_Beleglistenerstellung_V2_1_200101&amp;R&amp;P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244"/>
  <sheetViews>
    <sheetView topLeftCell="A46" zoomScaleNormal="100" zoomScalePageLayoutView="80" workbookViewId="0">
      <selection activeCell="A52" sqref="A52"/>
    </sheetView>
  </sheetViews>
  <sheetFormatPr baseColWidth="10" defaultRowHeight="14.25" x14ac:dyDescent="0.2"/>
  <cols>
    <col min="1" max="1" width="12.42578125" style="102" bestFit="1" customWidth="1"/>
    <col min="2" max="2" width="10.85546875" style="102" bestFit="1" customWidth="1"/>
    <col min="3" max="3" width="15.7109375" style="98" bestFit="1" customWidth="1"/>
    <col min="4" max="4" width="21.42578125" style="104" bestFit="1" customWidth="1"/>
    <col min="5" max="5" width="22.28515625" style="104" customWidth="1"/>
    <col min="6" max="6" width="25.42578125" style="104" customWidth="1"/>
    <col min="7" max="7" width="30.7109375" style="117" bestFit="1" customWidth="1"/>
    <col min="8" max="8" width="24.85546875" style="195" bestFit="1" customWidth="1"/>
    <col min="9" max="9" width="23.5703125" style="196" bestFit="1" customWidth="1"/>
    <col min="10" max="10" width="14.42578125" style="106" bestFit="1" customWidth="1"/>
    <col min="11" max="11" width="11" style="98" customWidth="1"/>
    <col min="12" max="12" width="13" style="98" customWidth="1"/>
    <col min="13" max="16384" width="11.42578125" style="98"/>
  </cols>
  <sheetData>
    <row r="1" spans="1:12" s="133" customFormat="1" ht="45.75" thickBot="1" x14ac:dyDescent="0.25">
      <c r="A1" s="199" t="s">
        <v>30</v>
      </c>
      <c r="B1" s="200" t="s">
        <v>32</v>
      </c>
      <c r="C1" s="95" t="s">
        <v>33</v>
      </c>
      <c r="D1" s="96" t="s">
        <v>34</v>
      </c>
      <c r="E1" s="96" t="s">
        <v>35</v>
      </c>
      <c r="F1" s="130" t="s">
        <v>36</v>
      </c>
      <c r="G1" s="130" t="s">
        <v>37</v>
      </c>
      <c r="H1" s="193" t="s">
        <v>38</v>
      </c>
      <c r="I1" s="193" t="s">
        <v>39</v>
      </c>
      <c r="J1" s="95" t="s">
        <v>40</v>
      </c>
      <c r="K1" s="197" t="s">
        <v>41</v>
      </c>
      <c r="L1" s="97" t="s">
        <v>47</v>
      </c>
    </row>
    <row r="2" spans="1:12" x14ac:dyDescent="0.2">
      <c r="A2" s="198" t="str">
        <f>MKP_B_Akten!A2</f>
        <v/>
      </c>
      <c r="B2" s="198" t="str">
        <f>MKP_B_Akten!B2</f>
        <v/>
      </c>
      <c r="C2" s="198" t="str">
        <f>MKP_B_Akten!C2</f>
        <v/>
      </c>
      <c r="D2" s="192" t="str">
        <f>MKP_B_Akten!D2</f>
        <v/>
      </c>
      <c r="E2" s="192" t="str">
        <f>MKP_B_Akten!E2</f>
        <v/>
      </c>
      <c r="F2" s="191" t="str">
        <f>MKP_B_Akten!F2</f>
        <v/>
      </c>
      <c r="G2" s="191" t="str">
        <f>MKP_B_Akten!G2</f>
        <v/>
      </c>
      <c r="H2" s="194" t="str">
        <f>MKP_B_Akten!H2</f>
        <v/>
      </c>
      <c r="I2" s="194" t="str">
        <f>MKP_B_Akten!I2</f>
        <v/>
      </c>
      <c r="J2" s="198" t="str">
        <f>MKP_B_Akten!J2</f>
        <v/>
      </c>
      <c r="K2" s="198" t="str">
        <f>MKP_B_Akten!K2</f>
        <v/>
      </c>
      <c r="L2" s="198"/>
    </row>
    <row r="3" spans="1:12" x14ac:dyDescent="0.2">
      <c r="A3" s="198" t="str">
        <f>MKP_B_Akten!A3</f>
        <v/>
      </c>
      <c r="B3" s="198" t="str">
        <f>MKP_B_Akten!B3</f>
        <v/>
      </c>
      <c r="C3" s="198" t="str">
        <f>MKP_B_Akten!C3</f>
        <v/>
      </c>
      <c r="D3" s="192" t="str">
        <f>MKP_B_Akten!D3</f>
        <v/>
      </c>
      <c r="E3" s="192" t="str">
        <f>MKP_B_Akten!E3</f>
        <v/>
      </c>
      <c r="F3" s="191" t="str">
        <f>MKP_B_Akten!F3</f>
        <v/>
      </c>
      <c r="G3" s="191" t="str">
        <f>MKP_B_Akten!G3</f>
        <v/>
      </c>
      <c r="H3" s="194" t="str">
        <f>MKP_B_Akten!H3</f>
        <v/>
      </c>
      <c r="I3" s="194" t="str">
        <f>MKP_B_Akten!I3</f>
        <v/>
      </c>
      <c r="J3" s="198" t="str">
        <f>MKP_B_Akten!J3</f>
        <v/>
      </c>
      <c r="K3" s="198" t="str">
        <f>MKP_B_Akten!K3</f>
        <v/>
      </c>
      <c r="L3" s="198"/>
    </row>
    <row r="4" spans="1:12" x14ac:dyDescent="0.2">
      <c r="A4" s="198" t="str">
        <f>MKP_B_Akten!A4</f>
        <v/>
      </c>
      <c r="B4" s="198" t="str">
        <f>MKP_B_Akten!B4</f>
        <v/>
      </c>
      <c r="C4" s="198" t="str">
        <f>MKP_B_Akten!C4</f>
        <v/>
      </c>
      <c r="D4" s="192" t="str">
        <f>MKP_B_Akten!D4</f>
        <v/>
      </c>
      <c r="E4" s="192" t="str">
        <f>MKP_B_Akten!E4</f>
        <v/>
      </c>
      <c r="F4" s="191" t="str">
        <f>MKP_B_Akten!F4</f>
        <v/>
      </c>
      <c r="G4" s="191" t="str">
        <f>MKP_B_Akten!G4</f>
        <v/>
      </c>
      <c r="H4" s="194" t="str">
        <f>MKP_B_Akten!H4</f>
        <v/>
      </c>
      <c r="I4" s="194" t="str">
        <f>MKP_B_Akten!I4</f>
        <v/>
      </c>
      <c r="J4" s="198" t="str">
        <f>MKP_B_Akten!J4</f>
        <v/>
      </c>
      <c r="K4" s="198" t="str">
        <f>MKP_B_Akten!K4</f>
        <v/>
      </c>
      <c r="L4" s="198"/>
    </row>
    <row r="5" spans="1:12" x14ac:dyDescent="0.2">
      <c r="A5" s="198" t="str">
        <f>MKP_B_Akten!A5</f>
        <v/>
      </c>
      <c r="B5" s="198" t="str">
        <f>MKP_B_Akten!B5</f>
        <v/>
      </c>
      <c r="C5" s="198" t="str">
        <f>MKP_B_Akten!C5</f>
        <v/>
      </c>
      <c r="D5" s="192" t="str">
        <f>MKP_B_Akten!D5</f>
        <v/>
      </c>
      <c r="E5" s="192" t="str">
        <f>MKP_B_Akten!E5</f>
        <v/>
      </c>
      <c r="F5" s="191" t="str">
        <f>MKP_B_Akten!F5</f>
        <v/>
      </c>
      <c r="G5" s="191" t="str">
        <f>MKP_B_Akten!G5</f>
        <v/>
      </c>
      <c r="H5" s="194" t="str">
        <f>MKP_B_Akten!H5</f>
        <v/>
      </c>
      <c r="I5" s="194" t="str">
        <f>MKP_B_Akten!I5</f>
        <v/>
      </c>
      <c r="J5" s="198" t="str">
        <f>MKP_B_Akten!J5</f>
        <v/>
      </c>
      <c r="K5" s="198" t="str">
        <f>MKP_B_Akten!K5</f>
        <v/>
      </c>
      <c r="L5" s="198"/>
    </row>
    <row r="6" spans="1:12" x14ac:dyDescent="0.2">
      <c r="A6" s="198" t="str">
        <f>MKP_B_Akten!A6</f>
        <v/>
      </c>
      <c r="B6" s="198" t="str">
        <f>MKP_B_Akten!B6</f>
        <v/>
      </c>
      <c r="C6" s="198" t="str">
        <f>MKP_B_Akten!C6</f>
        <v/>
      </c>
      <c r="D6" s="192" t="str">
        <f>MKP_B_Akten!D6</f>
        <v/>
      </c>
      <c r="E6" s="192" t="str">
        <f>MKP_B_Akten!E6</f>
        <v/>
      </c>
      <c r="F6" s="191" t="str">
        <f>MKP_B_Akten!F6</f>
        <v/>
      </c>
      <c r="G6" s="191" t="str">
        <f>MKP_B_Akten!G6</f>
        <v/>
      </c>
      <c r="H6" s="194" t="str">
        <f>MKP_B_Akten!H6</f>
        <v/>
      </c>
      <c r="I6" s="194" t="str">
        <f>MKP_B_Akten!I6</f>
        <v/>
      </c>
      <c r="J6" s="198" t="str">
        <f>MKP_B_Akten!J6</f>
        <v/>
      </c>
      <c r="K6" s="198" t="str">
        <f>MKP_B_Akten!K6</f>
        <v/>
      </c>
      <c r="L6" s="198"/>
    </row>
    <row r="7" spans="1:12" x14ac:dyDescent="0.2">
      <c r="A7" s="198" t="str">
        <f>MKP_B_Akten!A7</f>
        <v/>
      </c>
      <c r="B7" s="198" t="str">
        <f>MKP_B_Akten!B7</f>
        <v/>
      </c>
      <c r="C7" s="198" t="str">
        <f>MKP_B_Akten!C7</f>
        <v/>
      </c>
      <c r="D7" s="192" t="str">
        <f>MKP_B_Akten!D7</f>
        <v/>
      </c>
      <c r="E7" s="192" t="str">
        <f>MKP_B_Akten!E7</f>
        <v/>
      </c>
      <c r="F7" s="191" t="str">
        <f>MKP_B_Akten!F7</f>
        <v/>
      </c>
      <c r="G7" s="191" t="str">
        <f>MKP_B_Akten!G7</f>
        <v/>
      </c>
      <c r="H7" s="194" t="str">
        <f>MKP_B_Akten!H7</f>
        <v/>
      </c>
      <c r="I7" s="194" t="str">
        <f>MKP_B_Akten!I7</f>
        <v/>
      </c>
      <c r="J7" s="198" t="str">
        <f>MKP_B_Akten!J7</f>
        <v/>
      </c>
      <c r="K7" s="198" t="str">
        <f>MKP_B_Akten!K7</f>
        <v/>
      </c>
      <c r="L7" s="198"/>
    </row>
    <row r="8" spans="1:12" x14ac:dyDescent="0.2">
      <c r="A8" s="198" t="str">
        <f>MKP_B_Akten!A8</f>
        <v/>
      </c>
      <c r="B8" s="198" t="str">
        <f>MKP_B_Akten!B8</f>
        <v/>
      </c>
      <c r="C8" s="198" t="str">
        <f>MKP_B_Akten!C8</f>
        <v/>
      </c>
      <c r="D8" s="192" t="str">
        <f>MKP_B_Akten!D8</f>
        <v/>
      </c>
      <c r="E8" s="192" t="str">
        <f>MKP_B_Akten!E8</f>
        <v/>
      </c>
      <c r="F8" s="191" t="str">
        <f>MKP_B_Akten!F8</f>
        <v/>
      </c>
      <c r="G8" s="191" t="str">
        <f>MKP_B_Akten!G8</f>
        <v/>
      </c>
      <c r="H8" s="194" t="str">
        <f>MKP_B_Akten!H8</f>
        <v/>
      </c>
      <c r="I8" s="194" t="str">
        <f>MKP_B_Akten!I8</f>
        <v/>
      </c>
      <c r="J8" s="198" t="str">
        <f>MKP_B_Akten!J8</f>
        <v/>
      </c>
      <c r="K8" s="198" t="str">
        <f>MKP_B_Akten!K8</f>
        <v/>
      </c>
      <c r="L8" s="198"/>
    </row>
    <row r="9" spans="1:12" x14ac:dyDescent="0.2">
      <c r="A9" s="198" t="str">
        <f>MKP_B_Akten!A9</f>
        <v/>
      </c>
      <c r="B9" s="198" t="str">
        <f>MKP_B_Akten!B9</f>
        <v/>
      </c>
      <c r="C9" s="198" t="str">
        <f>MKP_B_Akten!C9</f>
        <v/>
      </c>
      <c r="D9" s="192" t="str">
        <f>MKP_B_Akten!D9</f>
        <v/>
      </c>
      <c r="E9" s="192" t="str">
        <f>MKP_B_Akten!E9</f>
        <v/>
      </c>
      <c r="F9" s="191" t="str">
        <f>MKP_B_Akten!F9</f>
        <v/>
      </c>
      <c r="G9" s="191" t="str">
        <f>MKP_B_Akten!G9</f>
        <v/>
      </c>
      <c r="H9" s="194" t="str">
        <f>MKP_B_Akten!H9</f>
        <v/>
      </c>
      <c r="I9" s="194" t="str">
        <f>MKP_B_Akten!I9</f>
        <v/>
      </c>
      <c r="J9" s="198" t="str">
        <f>MKP_B_Akten!J9</f>
        <v/>
      </c>
      <c r="K9" s="198" t="str">
        <f>MKP_B_Akten!K9</f>
        <v/>
      </c>
      <c r="L9" s="198"/>
    </row>
    <row r="10" spans="1:12" x14ac:dyDescent="0.2">
      <c r="A10" s="198" t="str">
        <f>MKP_B_Akten!A10</f>
        <v/>
      </c>
      <c r="B10" s="198" t="str">
        <f>MKP_B_Akten!B10</f>
        <v/>
      </c>
      <c r="C10" s="198" t="str">
        <f>MKP_B_Akten!C10</f>
        <v/>
      </c>
      <c r="D10" s="192" t="str">
        <f>MKP_B_Akten!D10</f>
        <v/>
      </c>
      <c r="E10" s="192" t="str">
        <f>MKP_B_Akten!E10</f>
        <v/>
      </c>
      <c r="F10" s="191" t="str">
        <f>MKP_B_Akten!F10</f>
        <v/>
      </c>
      <c r="G10" s="191" t="str">
        <f>MKP_B_Akten!G10</f>
        <v/>
      </c>
      <c r="H10" s="194" t="str">
        <f>MKP_B_Akten!H10</f>
        <v/>
      </c>
      <c r="I10" s="194" t="str">
        <f>MKP_B_Akten!I10</f>
        <v/>
      </c>
      <c r="J10" s="198" t="str">
        <f>MKP_B_Akten!J10</f>
        <v/>
      </c>
      <c r="K10" s="198" t="str">
        <f>MKP_B_Akten!K10</f>
        <v/>
      </c>
      <c r="L10" s="198"/>
    </row>
    <row r="11" spans="1:12" x14ac:dyDescent="0.2">
      <c r="A11" s="198" t="str">
        <f>MKP_B_Akten!A11</f>
        <v/>
      </c>
      <c r="B11" s="198" t="str">
        <f>MKP_B_Akten!B11</f>
        <v/>
      </c>
      <c r="C11" s="198" t="str">
        <f>MKP_B_Akten!C11</f>
        <v/>
      </c>
      <c r="D11" s="192" t="str">
        <f>MKP_B_Akten!D11</f>
        <v/>
      </c>
      <c r="E11" s="192" t="str">
        <f>MKP_B_Akten!E11</f>
        <v/>
      </c>
      <c r="F11" s="191" t="str">
        <f>MKP_B_Akten!F11</f>
        <v/>
      </c>
      <c r="G11" s="191" t="str">
        <f>MKP_B_Akten!G11</f>
        <v/>
      </c>
      <c r="H11" s="194" t="str">
        <f>MKP_B_Akten!H11</f>
        <v/>
      </c>
      <c r="I11" s="194" t="str">
        <f>MKP_B_Akten!I11</f>
        <v/>
      </c>
      <c r="J11" s="198" t="str">
        <f>MKP_B_Akten!J11</f>
        <v/>
      </c>
      <c r="K11" s="198" t="str">
        <f>MKP_B_Akten!K11</f>
        <v/>
      </c>
      <c r="L11" s="198"/>
    </row>
    <row r="12" spans="1:12" x14ac:dyDescent="0.2">
      <c r="A12" s="198" t="str">
        <f>MKP_B_Akten!A12</f>
        <v/>
      </c>
      <c r="B12" s="198" t="str">
        <f>MKP_B_Akten!B12</f>
        <v/>
      </c>
      <c r="C12" s="198" t="str">
        <f>MKP_B_Akten!C12</f>
        <v/>
      </c>
      <c r="D12" s="192" t="str">
        <f>MKP_B_Akten!D12</f>
        <v/>
      </c>
      <c r="E12" s="192" t="str">
        <f>MKP_B_Akten!E12</f>
        <v/>
      </c>
      <c r="F12" s="191" t="str">
        <f>MKP_B_Akten!F12</f>
        <v/>
      </c>
      <c r="G12" s="191" t="str">
        <f>MKP_B_Akten!G12</f>
        <v/>
      </c>
      <c r="H12" s="194" t="str">
        <f>MKP_B_Akten!H12</f>
        <v/>
      </c>
      <c r="I12" s="194" t="str">
        <f>MKP_B_Akten!I12</f>
        <v/>
      </c>
      <c r="J12" s="198" t="str">
        <f>MKP_B_Akten!J12</f>
        <v/>
      </c>
      <c r="K12" s="198" t="str">
        <f>MKP_B_Akten!K12</f>
        <v/>
      </c>
      <c r="L12" s="198"/>
    </row>
    <row r="13" spans="1:12" x14ac:dyDescent="0.2">
      <c r="A13" s="198" t="str">
        <f>MKP_B_Akten!A13</f>
        <v/>
      </c>
      <c r="B13" s="198" t="str">
        <f>MKP_B_Akten!B13</f>
        <v/>
      </c>
      <c r="C13" s="198" t="str">
        <f>MKP_B_Akten!C13</f>
        <v/>
      </c>
      <c r="D13" s="192" t="str">
        <f>MKP_B_Akten!D13</f>
        <v/>
      </c>
      <c r="E13" s="192" t="str">
        <f>MKP_B_Akten!E13</f>
        <v/>
      </c>
      <c r="F13" s="191" t="str">
        <f>MKP_B_Akten!F13</f>
        <v/>
      </c>
      <c r="G13" s="191" t="str">
        <f>MKP_B_Akten!G13</f>
        <v/>
      </c>
      <c r="H13" s="194" t="str">
        <f>MKP_B_Akten!H13</f>
        <v/>
      </c>
      <c r="I13" s="194" t="str">
        <f>MKP_B_Akten!I13</f>
        <v/>
      </c>
      <c r="J13" s="198" t="str">
        <f>MKP_B_Akten!J13</f>
        <v/>
      </c>
      <c r="K13" s="198" t="str">
        <f>MKP_B_Akten!K13</f>
        <v/>
      </c>
      <c r="L13" s="198"/>
    </row>
    <row r="14" spans="1:12" x14ac:dyDescent="0.2">
      <c r="A14" s="198" t="str">
        <f>MKP_B_Akten!A14</f>
        <v/>
      </c>
      <c r="B14" s="198" t="str">
        <f>MKP_B_Akten!B14</f>
        <v/>
      </c>
      <c r="C14" s="198" t="str">
        <f>MKP_B_Akten!C14</f>
        <v/>
      </c>
      <c r="D14" s="192" t="str">
        <f>MKP_B_Akten!D14</f>
        <v/>
      </c>
      <c r="E14" s="192" t="str">
        <f>MKP_B_Akten!E14</f>
        <v/>
      </c>
      <c r="F14" s="191" t="str">
        <f>MKP_B_Akten!F14</f>
        <v/>
      </c>
      <c r="G14" s="191" t="str">
        <f>MKP_B_Akten!G14</f>
        <v/>
      </c>
      <c r="H14" s="194" t="str">
        <f>MKP_B_Akten!H14</f>
        <v/>
      </c>
      <c r="I14" s="194" t="str">
        <f>MKP_B_Akten!I14</f>
        <v/>
      </c>
      <c r="J14" s="198" t="str">
        <f>MKP_B_Akten!J14</f>
        <v/>
      </c>
      <c r="K14" s="198" t="str">
        <f>MKP_B_Akten!K14</f>
        <v/>
      </c>
      <c r="L14" s="198"/>
    </row>
    <row r="15" spans="1:12" x14ac:dyDescent="0.2">
      <c r="A15" s="198" t="str">
        <f>MKP_B_Akten!A15</f>
        <v/>
      </c>
      <c r="B15" s="198" t="str">
        <f>MKP_B_Akten!B15</f>
        <v/>
      </c>
      <c r="C15" s="198" t="str">
        <f>MKP_B_Akten!C15</f>
        <v/>
      </c>
      <c r="D15" s="192" t="str">
        <f>MKP_B_Akten!D15</f>
        <v/>
      </c>
      <c r="E15" s="192" t="str">
        <f>MKP_B_Akten!E15</f>
        <v/>
      </c>
      <c r="F15" s="191" t="str">
        <f>MKP_B_Akten!F15</f>
        <v/>
      </c>
      <c r="G15" s="191" t="str">
        <f>MKP_B_Akten!G15</f>
        <v/>
      </c>
      <c r="H15" s="194" t="str">
        <f>MKP_B_Akten!H15</f>
        <v/>
      </c>
      <c r="I15" s="194" t="str">
        <f>MKP_B_Akten!I15</f>
        <v/>
      </c>
      <c r="J15" s="198" t="str">
        <f>MKP_B_Akten!J15</f>
        <v/>
      </c>
      <c r="K15" s="198" t="str">
        <f>MKP_B_Akten!K15</f>
        <v/>
      </c>
      <c r="L15" s="198"/>
    </row>
    <row r="16" spans="1:12" x14ac:dyDescent="0.2">
      <c r="A16" s="198" t="str">
        <f>MKP_B_Akten!A16</f>
        <v/>
      </c>
      <c r="B16" s="198" t="str">
        <f>MKP_B_Akten!B16</f>
        <v/>
      </c>
      <c r="C16" s="198" t="str">
        <f>MKP_B_Akten!C16</f>
        <v/>
      </c>
      <c r="D16" s="192" t="str">
        <f>MKP_B_Akten!D16</f>
        <v/>
      </c>
      <c r="E16" s="192" t="str">
        <f>MKP_B_Akten!E16</f>
        <v/>
      </c>
      <c r="F16" s="191" t="str">
        <f>MKP_B_Akten!F16</f>
        <v/>
      </c>
      <c r="G16" s="191" t="str">
        <f>MKP_B_Akten!G16</f>
        <v/>
      </c>
      <c r="H16" s="194" t="str">
        <f>MKP_B_Akten!H16</f>
        <v/>
      </c>
      <c r="I16" s="194" t="str">
        <f>MKP_B_Akten!I16</f>
        <v/>
      </c>
      <c r="J16" s="198" t="str">
        <f>MKP_B_Akten!J16</f>
        <v/>
      </c>
      <c r="K16" s="198" t="str">
        <f>MKP_B_Akten!K16</f>
        <v/>
      </c>
      <c r="L16" s="198"/>
    </row>
    <row r="17" spans="1:12" x14ac:dyDescent="0.2">
      <c r="A17" s="198" t="str">
        <f>MKP_B_Akten!A17</f>
        <v/>
      </c>
      <c r="B17" s="198" t="str">
        <f>MKP_B_Akten!B17</f>
        <v/>
      </c>
      <c r="C17" s="198" t="str">
        <f>MKP_B_Akten!C17</f>
        <v/>
      </c>
      <c r="D17" s="192" t="str">
        <f>MKP_B_Akten!D17</f>
        <v/>
      </c>
      <c r="E17" s="192" t="str">
        <f>MKP_B_Akten!E17</f>
        <v/>
      </c>
      <c r="F17" s="191" t="str">
        <f>MKP_B_Akten!F17</f>
        <v/>
      </c>
      <c r="G17" s="191" t="str">
        <f>MKP_B_Akten!G17</f>
        <v/>
      </c>
      <c r="H17" s="194" t="str">
        <f>MKP_B_Akten!H17</f>
        <v/>
      </c>
      <c r="I17" s="194" t="str">
        <f>MKP_B_Akten!I17</f>
        <v/>
      </c>
      <c r="J17" s="198" t="str">
        <f>MKP_B_Akten!J17</f>
        <v/>
      </c>
      <c r="K17" s="198" t="str">
        <f>MKP_B_Akten!K17</f>
        <v/>
      </c>
      <c r="L17" s="198"/>
    </row>
    <row r="18" spans="1:12" x14ac:dyDescent="0.2">
      <c r="A18" s="198" t="str">
        <f>MKP_B_Akten!A18</f>
        <v/>
      </c>
      <c r="B18" s="198" t="str">
        <f>MKP_B_Akten!B18</f>
        <v/>
      </c>
      <c r="C18" s="198" t="str">
        <f>MKP_B_Akten!C18</f>
        <v/>
      </c>
      <c r="D18" s="192" t="str">
        <f>MKP_B_Akten!D18</f>
        <v/>
      </c>
      <c r="E18" s="192" t="str">
        <f>MKP_B_Akten!E18</f>
        <v/>
      </c>
      <c r="F18" s="191" t="str">
        <f>MKP_B_Akten!F18</f>
        <v/>
      </c>
      <c r="G18" s="191" t="str">
        <f>MKP_B_Akten!G18</f>
        <v/>
      </c>
      <c r="H18" s="194" t="str">
        <f>MKP_B_Akten!H18</f>
        <v/>
      </c>
      <c r="I18" s="194" t="str">
        <f>MKP_B_Akten!I18</f>
        <v/>
      </c>
      <c r="J18" s="198" t="str">
        <f>MKP_B_Akten!J18</f>
        <v/>
      </c>
      <c r="K18" s="198" t="str">
        <f>MKP_B_Akten!K18</f>
        <v/>
      </c>
      <c r="L18" s="198"/>
    </row>
    <row r="19" spans="1:12" x14ac:dyDescent="0.2">
      <c r="A19" s="198" t="str">
        <f>MKP_B_Akten!A19</f>
        <v/>
      </c>
      <c r="B19" s="198" t="str">
        <f>MKP_B_Akten!B19</f>
        <v/>
      </c>
      <c r="C19" s="198" t="str">
        <f>MKP_B_Akten!C19</f>
        <v/>
      </c>
      <c r="D19" s="192" t="str">
        <f>MKP_B_Akten!D19</f>
        <v/>
      </c>
      <c r="E19" s="192" t="str">
        <f>MKP_B_Akten!E19</f>
        <v/>
      </c>
      <c r="F19" s="191" t="str">
        <f>MKP_B_Akten!F19</f>
        <v/>
      </c>
      <c r="G19" s="191" t="str">
        <f>MKP_B_Akten!G19</f>
        <v/>
      </c>
      <c r="H19" s="194" t="str">
        <f>MKP_B_Akten!H19</f>
        <v/>
      </c>
      <c r="I19" s="194" t="str">
        <f>MKP_B_Akten!I19</f>
        <v/>
      </c>
      <c r="J19" s="198" t="str">
        <f>MKP_B_Akten!J19</f>
        <v/>
      </c>
      <c r="K19" s="198" t="str">
        <f>MKP_B_Akten!K19</f>
        <v/>
      </c>
      <c r="L19" s="198"/>
    </row>
    <row r="20" spans="1:12" x14ac:dyDescent="0.2">
      <c r="A20" s="198" t="str">
        <f>MKP_B_Akten!A20</f>
        <v/>
      </c>
      <c r="B20" s="198" t="str">
        <f>MKP_B_Akten!B20</f>
        <v/>
      </c>
      <c r="C20" s="198" t="str">
        <f>MKP_B_Akten!C20</f>
        <v/>
      </c>
      <c r="D20" s="192" t="str">
        <f>MKP_B_Akten!D20</f>
        <v/>
      </c>
      <c r="E20" s="192" t="str">
        <f>MKP_B_Akten!E20</f>
        <v/>
      </c>
      <c r="F20" s="191" t="str">
        <f>MKP_B_Akten!F20</f>
        <v/>
      </c>
      <c r="G20" s="191" t="str">
        <f>MKP_B_Akten!G20</f>
        <v/>
      </c>
      <c r="H20" s="194" t="str">
        <f>MKP_B_Akten!H20</f>
        <v/>
      </c>
      <c r="I20" s="194" t="str">
        <f>MKP_B_Akten!I20</f>
        <v/>
      </c>
      <c r="J20" s="198" t="str">
        <f>MKP_B_Akten!J20</f>
        <v/>
      </c>
      <c r="K20" s="198" t="str">
        <f>MKP_B_Akten!K20</f>
        <v/>
      </c>
      <c r="L20" s="198"/>
    </row>
    <row r="21" spans="1:12" x14ac:dyDescent="0.2">
      <c r="A21" s="198" t="str">
        <f>MKP_B_Akten!A21</f>
        <v/>
      </c>
      <c r="B21" s="198" t="str">
        <f>MKP_B_Akten!B21</f>
        <v/>
      </c>
      <c r="C21" s="198" t="str">
        <f>MKP_B_Akten!C21</f>
        <v/>
      </c>
      <c r="D21" s="192" t="str">
        <f>MKP_B_Akten!D21</f>
        <v/>
      </c>
      <c r="E21" s="192" t="str">
        <f>MKP_B_Akten!E21</f>
        <v/>
      </c>
      <c r="F21" s="191" t="str">
        <f>MKP_B_Akten!F21</f>
        <v/>
      </c>
      <c r="G21" s="191" t="str">
        <f>MKP_B_Akten!G21</f>
        <v/>
      </c>
      <c r="H21" s="194" t="str">
        <f>MKP_B_Akten!H21</f>
        <v/>
      </c>
      <c r="I21" s="194" t="str">
        <f>MKP_B_Akten!I21</f>
        <v/>
      </c>
      <c r="J21" s="198" t="str">
        <f>MKP_B_Akten!J21</f>
        <v/>
      </c>
      <c r="K21" s="198" t="str">
        <f>MKP_B_Akten!K21</f>
        <v/>
      </c>
      <c r="L21" s="198"/>
    </row>
    <row r="22" spans="1:12" x14ac:dyDescent="0.2">
      <c r="A22" s="198" t="str">
        <f>MKP_B_Akten!A22</f>
        <v/>
      </c>
      <c r="B22" s="198" t="str">
        <f>MKP_B_Akten!B22</f>
        <v/>
      </c>
      <c r="C22" s="198" t="str">
        <f>MKP_B_Akten!C22</f>
        <v/>
      </c>
      <c r="D22" s="192" t="str">
        <f>MKP_B_Akten!D22</f>
        <v/>
      </c>
      <c r="E22" s="192" t="str">
        <f>MKP_B_Akten!E22</f>
        <v/>
      </c>
      <c r="F22" s="191" t="str">
        <f>MKP_B_Akten!F22</f>
        <v/>
      </c>
      <c r="G22" s="191" t="str">
        <f>MKP_B_Akten!G22</f>
        <v/>
      </c>
      <c r="H22" s="194" t="str">
        <f>MKP_B_Akten!H22</f>
        <v/>
      </c>
      <c r="I22" s="194" t="str">
        <f>MKP_B_Akten!I22</f>
        <v/>
      </c>
      <c r="J22" s="198" t="str">
        <f>MKP_B_Akten!J22</f>
        <v/>
      </c>
      <c r="K22" s="198" t="str">
        <f>MKP_B_Akten!K22</f>
        <v/>
      </c>
      <c r="L22" s="198"/>
    </row>
    <row r="23" spans="1:12" x14ac:dyDescent="0.2">
      <c r="A23" s="198" t="str">
        <f>MKP_B_Akten!A23</f>
        <v/>
      </c>
      <c r="B23" s="198" t="str">
        <f>MKP_B_Akten!B23</f>
        <v/>
      </c>
      <c r="C23" s="198" t="str">
        <f>MKP_B_Akten!C23</f>
        <v/>
      </c>
      <c r="D23" s="192" t="str">
        <f>MKP_B_Akten!D23</f>
        <v/>
      </c>
      <c r="E23" s="192" t="str">
        <f>MKP_B_Akten!E23</f>
        <v/>
      </c>
      <c r="F23" s="191" t="str">
        <f>MKP_B_Akten!F23</f>
        <v/>
      </c>
      <c r="G23" s="191" t="str">
        <f>MKP_B_Akten!G23</f>
        <v/>
      </c>
      <c r="H23" s="194" t="str">
        <f>MKP_B_Akten!H23</f>
        <v/>
      </c>
      <c r="I23" s="194" t="str">
        <f>MKP_B_Akten!I23</f>
        <v/>
      </c>
      <c r="J23" s="198" t="str">
        <f>MKP_B_Akten!J23</f>
        <v/>
      </c>
      <c r="K23" s="198" t="str">
        <f>MKP_B_Akten!K23</f>
        <v/>
      </c>
      <c r="L23" s="198"/>
    </row>
    <row r="24" spans="1:12" x14ac:dyDescent="0.2">
      <c r="A24" s="198" t="str">
        <f>MKP_B_Akten!A24</f>
        <v/>
      </c>
      <c r="B24" s="198" t="str">
        <f>MKP_B_Akten!B24</f>
        <v/>
      </c>
      <c r="C24" s="198" t="str">
        <f>MKP_B_Akten!C24</f>
        <v/>
      </c>
      <c r="D24" s="192" t="str">
        <f>MKP_B_Akten!D24</f>
        <v/>
      </c>
      <c r="E24" s="192" t="str">
        <f>MKP_B_Akten!E24</f>
        <v/>
      </c>
      <c r="F24" s="191" t="str">
        <f>MKP_B_Akten!F24</f>
        <v/>
      </c>
      <c r="G24" s="191" t="str">
        <f>MKP_B_Akten!G24</f>
        <v/>
      </c>
      <c r="H24" s="194" t="str">
        <f>MKP_B_Akten!H24</f>
        <v/>
      </c>
      <c r="I24" s="194" t="str">
        <f>MKP_B_Akten!I24</f>
        <v/>
      </c>
      <c r="J24" s="198" t="str">
        <f>MKP_B_Akten!J24</f>
        <v/>
      </c>
      <c r="K24" s="198" t="str">
        <f>MKP_B_Akten!K24</f>
        <v/>
      </c>
      <c r="L24" s="198"/>
    </row>
    <row r="25" spans="1:12" x14ac:dyDescent="0.2">
      <c r="A25" s="198" t="str">
        <f>MKP_B_Akten!A25</f>
        <v/>
      </c>
      <c r="B25" s="198" t="str">
        <f>MKP_B_Akten!B25</f>
        <v/>
      </c>
      <c r="C25" s="198" t="str">
        <f>MKP_B_Akten!C25</f>
        <v/>
      </c>
      <c r="D25" s="192" t="str">
        <f>MKP_B_Akten!D25</f>
        <v/>
      </c>
      <c r="E25" s="192" t="str">
        <f>MKP_B_Akten!E25</f>
        <v/>
      </c>
      <c r="F25" s="191" t="str">
        <f>MKP_B_Akten!F25</f>
        <v/>
      </c>
      <c r="G25" s="191" t="str">
        <f>MKP_B_Akten!G25</f>
        <v/>
      </c>
      <c r="H25" s="194" t="str">
        <f>MKP_B_Akten!H25</f>
        <v/>
      </c>
      <c r="I25" s="194" t="str">
        <f>MKP_B_Akten!I25</f>
        <v/>
      </c>
      <c r="J25" s="198" t="str">
        <f>MKP_B_Akten!J25</f>
        <v/>
      </c>
      <c r="K25" s="198" t="str">
        <f>MKP_B_Akten!K25</f>
        <v/>
      </c>
      <c r="L25" s="198"/>
    </row>
    <row r="26" spans="1:12" x14ac:dyDescent="0.2">
      <c r="A26" s="198" t="str">
        <f>MKP_B_Akten!A26</f>
        <v/>
      </c>
      <c r="B26" s="198" t="str">
        <f>MKP_B_Akten!B26</f>
        <v/>
      </c>
      <c r="C26" s="198" t="str">
        <f>MKP_B_Akten!C26</f>
        <v/>
      </c>
      <c r="D26" s="192" t="str">
        <f>MKP_B_Akten!D26</f>
        <v/>
      </c>
      <c r="E26" s="192" t="str">
        <f>MKP_B_Akten!E26</f>
        <v/>
      </c>
      <c r="F26" s="191" t="str">
        <f>MKP_B_Akten!F26</f>
        <v/>
      </c>
      <c r="G26" s="191" t="str">
        <f>MKP_B_Akten!G26</f>
        <v/>
      </c>
      <c r="H26" s="194" t="str">
        <f>MKP_B_Akten!H26</f>
        <v/>
      </c>
      <c r="I26" s="194" t="str">
        <f>MKP_B_Akten!I26</f>
        <v/>
      </c>
      <c r="J26" s="198" t="str">
        <f>MKP_B_Akten!J26</f>
        <v/>
      </c>
      <c r="K26" s="198" t="str">
        <f>MKP_B_Akten!K26</f>
        <v/>
      </c>
      <c r="L26" s="198"/>
    </row>
    <row r="27" spans="1:12" x14ac:dyDescent="0.2">
      <c r="A27" s="198" t="str">
        <f>MKP_B_Akten!A27</f>
        <v/>
      </c>
      <c r="B27" s="198" t="str">
        <f>MKP_B_Akten!B27</f>
        <v/>
      </c>
      <c r="C27" s="198" t="str">
        <f>MKP_B_Akten!C27</f>
        <v/>
      </c>
      <c r="D27" s="192" t="str">
        <f>MKP_B_Akten!D27</f>
        <v/>
      </c>
      <c r="E27" s="192" t="str">
        <f>MKP_B_Akten!E27</f>
        <v/>
      </c>
      <c r="F27" s="191" t="str">
        <f>MKP_B_Akten!F27</f>
        <v/>
      </c>
      <c r="G27" s="191" t="str">
        <f>MKP_B_Akten!G27</f>
        <v/>
      </c>
      <c r="H27" s="194" t="str">
        <f>MKP_B_Akten!H27</f>
        <v/>
      </c>
      <c r="I27" s="194" t="str">
        <f>MKP_B_Akten!I27</f>
        <v/>
      </c>
      <c r="J27" s="198" t="str">
        <f>MKP_B_Akten!J27</f>
        <v/>
      </c>
      <c r="K27" s="198" t="str">
        <f>MKP_B_Akten!K27</f>
        <v/>
      </c>
      <c r="L27" s="198"/>
    </row>
    <row r="28" spans="1:12" x14ac:dyDescent="0.2">
      <c r="A28" s="198" t="str">
        <f>MKP_B_Akten!A28</f>
        <v/>
      </c>
      <c r="B28" s="198" t="str">
        <f>MKP_B_Akten!B28</f>
        <v/>
      </c>
      <c r="C28" s="198" t="str">
        <f>MKP_B_Akten!C28</f>
        <v/>
      </c>
      <c r="D28" s="192" t="str">
        <f>MKP_B_Akten!D28</f>
        <v/>
      </c>
      <c r="E28" s="192" t="str">
        <f>MKP_B_Akten!E28</f>
        <v/>
      </c>
      <c r="F28" s="191" t="str">
        <f>MKP_B_Akten!F28</f>
        <v/>
      </c>
      <c r="G28" s="191" t="str">
        <f>MKP_B_Akten!G28</f>
        <v/>
      </c>
      <c r="H28" s="194" t="str">
        <f>MKP_B_Akten!H28</f>
        <v/>
      </c>
      <c r="I28" s="194" t="str">
        <f>MKP_B_Akten!I28</f>
        <v/>
      </c>
      <c r="J28" s="198" t="str">
        <f>MKP_B_Akten!J28</f>
        <v/>
      </c>
      <c r="K28" s="198" t="str">
        <f>MKP_B_Akten!K28</f>
        <v/>
      </c>
      <c r="L28" s="198"/>
    </row>
    <row r="29" spans="1:12" x14ac:dyDescent="0.2">
      <c r="A29" s="198" t="str">
        <f>MKP_B_Akten!A29</f>
        <v/>
      </c>
      <c r="B29" s="198" t="str">
        <f>MKP_B_Akten!B29</f>
        <v/>
      </c>
      <c r="C29" s="198" t="str">
        <f>MKP_B_Akten!C29</f>
        <v/>
      </c>
      <c r="D29" s="192" t="str">
        <f>MKP_B_Akten!D29</f>
        <v/>
      </c>
      <c r="E29" s="192" t="str">
        <f>MKP_B_Akten!E29</f>
        <v/>
      </c>
      <c r="F29" s="191" t="str">
        <f>MKP_B_Akten!F29</f>
        <v/>
      </c>
      <c r="G29" s="191" t="str">
        <f>MKP_B_Akten!G29</f>
        <v/>
      </c>
      <c r="H29" s="194" t="str">
        <f>MKP_B_Akten!H29</f>
        <v/>
      </c>
      <c r="I29" s="194" t="str">
        <f>MKP_B_Akten!I29</f>
        <v/>
      </c>
      <c r="J29" s="198" t="str">
        <f>MKP_B_Akten!J29</f>
        <v/>
      </c>
      <c r="K29" s="198" t="str">
        <f>MKP_B_Akten!K29</f>
        <v/>
      </c>
      <c r="L29" s="198"/>
    </row>
    <row r="30" spans="1:12" x14ac:dyDescent="0.2">
      <c r="A30" s="198" t="str">
        <f>MKP_B_Akten!A30</f>
        <v/>
      </c>
      <c r="B30" s="198" t="str">
        <f>MKP_B_Akten!B30</f>
        <v/>
      </c>
      <c r="C30" s="198" t="str">
        <f>MKP_B_Akten!C30</f>
        <v/>
      </c>
      <c r="D30" s="192" t="str">
        <f>MKP_B_Akten!D30</f>
        <v/>
      </c>
      <c r="E30" s="192" t="str">
        <f>MKP_B_Akten!E30</f>
        <v/>
      </c>
      <c r="F30" s="191" t="str">
        <f>MKP_B_Akten!F30</f>
        <v/>
      </c>
      <c r="G30" s="191" t="str">
        <f>MKP_B_Akten!G30</f>
        <v/>
      </c>
      <c r="H30" s="194" t="str">
        <f>MKP_B_Akten!H30</f>
        <v/>
      </c>
      <c r="I30" s="194" t="str">
        <f>MKP_B_Akten!I30</f>
        <v/>
      </c>
      <c r="J30" s="198" t="str">
        <f>MKP_B_Akten!J30</f>
        <v/>
      </c>
      <c r="K30" s="198" t="str">
        <f>MKP_B_Akten!K30</f>
        <v/>
      </c>
      <c r="L30" s="198"/>
    </row>
    <row r="31" spans="1:12" x14ac:dyDescent="0.2">
      <c r="A31" s="198" t="str">
        <f>MKP_B_Akten!A31</f>
        <v/>
      </c>
      <c r="B31" s="198" t="str">
        <f>MKP_B_Akten!B31</f>
        <v/>
      </c>
      <c r="C31" s="198" t="str">
        <f>MKP_B_Akten!C31</f>
        <v/>
      </c>
      <c r="D31" s="192" t="str">
        <f>MKP_B_Akten!D31</f>
        <v/>
      </c>
      <c r="E31" s="192" t="str">
        <f>MKP_B_Akten!E31</f>
        <v/>
      </c>
      <c r="F31" s="191" t="str">
        <f>MKP_B_Akten!F31</f>
        <v/>
      </c>
      <c r="G31" s="191" t="str">
        <f>MKP_B_Akten!G31</f>
        <v/>
      </c>
      <c r="H31" s="194" t="str">
        <f>MKP_B_Akten!H31</f>
        <v/>
      </c>
      <c r="I31" s="194" t="str">
        <f>MKP_B_Akten!I31</f>
        <v/>
      </c>
      <c r="J31" s="198" t="str">
        <f>MKP_B_Akten!J31</f>
        <v/>
      </c>
      <c r="K31" s="198" t="str">
        <f>MKP_B_Akten!K31</f>
        <v/>
      </c>
      <c r="L31" s="198"/>
    </row>
    <row r="32" spans="1:12" x14ac:dyDescent="0.2">
      <c r="A32" s="198" t="str">
        <f>MKP_B_Akten!A32</f>
        <v/>
      </c>
      <c r="B32" s="198" t="str">
        <f>MKP_B_Akten!B32</f>
        <v/>
      </c>
      <c r="C32" s="198" t="str">
        <f>MKP_B_Akten!C32</f>
        <v/>
      </c>
      <c r="D32" s="192" t="str">
        <f>MKP_B_Akten!D32</f>
        <v/>
      </c>
      <c r="E32" s="192" t="str">
        <f>MKP_B_Akten!E32</f>
        <v/>
      </c>
      <c r="F32" s="191" t="str">
        <f>MKP_B_Akten!F32</f>
        <v/>
      </c>
      <c r="G32" s="191" t="str">
        <f>MKP_B_Akten!G32</f>
        <v/>
      </c>
      <c r="H32" s="194" t="str">
        <f>MKP_B_Akten!H32</f>
        <v/>
      </c>
      <c r="I32" s="194" t="str">
        <f>MKP_B_Akten!I32</f>
        <v/>
      </c>
      <c r="J32" s="198" t="str">
        <f>MKP_B_Akten!J32</f>
        <v/>
      </c>
      <c r="K32" s="198" t="str">
        <f>MKP_B_Akten!K32</f>
        <v/>
      </c>
      <c r="L32" s="198"/>
    </row>
    <row r="33" spans="1:12" x14ac:dyDescent="0.2">
      <c r="A33" s="198" t="str">
        <f>MKP_B_Akten!A33</f>
        <v/>
      </c>
      <c r="B33" s="198" t="str">
        <f>MKP_B_Akten!B33</f>
        <v/>
      </c>
      <c r="C33" s="198" t="str">
        <f>MKP_B_Akten!C33</f>
        <v/>
      </c>
      <c r="D33" s="192" t="str">
        <f>MKP_B_Akten!D33</f>
        <v/>
      </c>
      <c r="E33" s="192" t="str">
        <f>MKP_B_Akten!E33</f>
        <v/>
      </c>
      <c r="F33" s="191" t="str">
        <f>MKP_B_Akten!F33</f>
        <v/>
      </c>
      <c r="G33" s="191" t="str">
        <f>MKP_B_Akten!G33</f>
        <v/>
      </c>
      <c r="H33" s="194" t="str">
        <f>MKP_B_Akten!H33</f>
        <v/>
      </c>
      <c r="I33" s="194" t="str">
        <f>MKP_B_Akten!I33</f>
        <v/>
      </c>
      <c r="J33" s="198" t="str">
        <f>MKP_B_Akten!J33</f>
        <v/>
      </c>
      <c r="K33" s="198" t="str">
        <f>MKP_B_Akten!K33</f>
        <v/>
      </c>
      <c r="L33" s="198"/>
    </row>
    <row r="34" spans="1:12" x14ac:dyDescent="0.2">
      <c r="A34" s="198" t="str">
        <f>MKP_B_Akten!A34</f>
        <v/>
      </c>
      <c r="B34" s="198" t="str">
        <f>MKP_B_Akten!B34</f>
        <v/>
      </c>
      <c r="C34" s="198" t="str">
        <f>MKP_B_Akten!C34</f>
        <v/>
      </c>
      <c r="D34" s="192" t="str">
        <f>MKP_B_Akten!D34</f>
        <v/>
      </c>
      <c r="E34" s="192" t="str">
        <f>MKP_B_Akten!E34</f>
        <v/>
      </c>
      <c r="F34" s="191" t="str">
        <f>MKP_B_Akten!F34</f>
        <v/>
      </c>
      <c r="G34" s="191" t="str">
        <f>MKP_B_Akten!G34</f>
        <v/>
      </c>
      <c r="H34" s="194" t="str">
        <f>MKP_B_Akten!H34</f>
        <v/>
      </c>
      <c r="I34" s="194" t="str">
        <f>MKP_B_Akten!I34</f>
        <v/>
      </c>
      <c r="J34" s="198" t="str">
        <f>MKP_B_Akten!J34</f>
        <v/>
      </c>
      <c r="K34" s="198" t="str">
        <f>MKP_B_Akten!K34</f>
        <v/>
      </c>
      <c r="L34" s="198"/>
    </row>
    <row r="35" spans="1:12" x14ac:dyDescent="0.2">
      <c r="A35" s="198" t="str">
        <f>MKP_B_Akten!A35</f>
        <v/>
      </c>
      <c r="B35" s="198" t="str">
        <f>MKP_B_Akten!B35</f>
        <v/>
      </c>
      <c r="C35" s="198" t="str">
        <f>MKP_B_Akten!C35</f>
        <v/>
      </c>
      <c r="D35" s="192" t="str">
        <f>MKP_B_Akten!D35</f>
        <v/>
      </c>
      <c r="E35" s="192" t="str">
        <f>MKP_B_Akten!E35</f>
        <v/>
      </c>
      <c r="F35" s="191" t="str">
        <f>MKP_B_Akten!F35</f>
        <v/>
      </c>
      <c r="G35" s="191" t="str">
        <f>MKP_B_Akten!G35</f>
        <v/>
      </c>
      <c r="H35" s="194" t="str">
        <f>MKP_B_Akten!H35</f>
        <v/>
      </c>
      <c r="I35" s="194" t="str">
        <f>MKP_B_Akten!I35</f>
        <v/>
      </c>
      <c r="J35" s="198" t="str">
        <f>MKP_B_Akten!J35</f>
        <v/>
      </c>
      <c r="K35" s="198" t="str">
        <f>MKP_B_Akten!K35</f>
        <v/>
      </c>
      <c r="L35" s="198"/>
    </row>
    <row r="36" spans="1:12" x14ac:dyDescent="0.2">
      <c r="A36" s="198" t="str">
        <f>MKP_B_Akten!A36</f>
        <v/>
      </c>
      <c r="B36" s="198" t="str">
        <f>MKP_B_Akten!B36</f>
        <v/>
      </c>
      <c r="C36" s="198" t="str">
        <f>MKP_B_Akten!C36</f>
        <v/>
      </c>
      <c r="D36" s="192" t="str">
        <f>MKP_B_Akten!D36</f>
        <v/>
      </c>
      <c r="E36" s="192" t="str">
        <f>MKP_B_Akten!E36</f>
        <v/>
      </c>
      <c r="F36" s="191" t="str">
        <f>MKP_B_Akten!F36</f>
        <v/>
      </c>
      <c r="G36" s="191" t="str">
        <f>MKP_B_Akten!G36</f>
        <v/>
      </c>
      <c r="H36" s="194" t="str">
        <f>MKP_B_Akten!H36</f>
        <v/>
      </c>
      <c r="I36" s="194" t="str">
        <f>MKP_B_Akten!I36</f>
        <v/>
      </c>
      <c r="J36" s="198" t="str">
        <f>MKP_B_Akten!J36</f>
        <v/>
      </c>
      <c r="K36" s="198" t="str">
        <f>MKP_B_Akten!K36</f>
        <v/>
      </c>
      <c r="L36" s="198"/>
    </row>
    <row r="37" spans="1:12" x14ac:dyDescent="0.2">
      <c r="A37" s="198" t="str">
        <f>MKP_B_Akten!A37</f>
        <v/>
      </c>
      <c r="B37" s="198" t="str">
        <f>MKP_B_Akten!B37</f>
        <v/>
      </c>
      <c r="C37" s="198" t="str">
        <f>MKP_B_Akten!C37</f>
        <v/>
      </c>
      <c r="D37" s="192" t="str">
        <f>MKP_B_Akten!D37</f>
        <v/>
      </c>
      <c r="E37" s="192" t="str">
        <f>MKP_B_Akten!E37</f>
        <v/>
      </c>
      <c r="F37" s="191" t="str">
        <f>MKP_B_Akten!F37</f>
        <v/>
      </c>
      <c r="G37" s="191" t="str">
        <f>MKP_B_Akten!G37</f>
        <v/>
      </c>
      <c r="H37" s="194" t="str">
        <f>MKP_B_Akten!H37</f>
        <v/>
      </c>
      <c r="I37" s="194" t="str">
        <f>MKP_B_Akten!I37</f>
        <v/>
      </c>
      <c r="J37" s="198" t="str">
        <f>MKP_B_Akten!J37</f>
        <v/>
      </c>
      <c r="K37" s="198" t="str">
        <f>MKP_B_Akten!K37</f>
        <v/>
      </c>
      <c r="L37" s="198"/>
    </row>
    <row r="38" spans="1:12" x14ac:dyDescent="0.2">
      <c r="A38" s="198" t="str">
        <f>MKP_B_Akten!A38</f>
        <v/>
      </c>
      <c r="B38" s="198" t="str">
        <f>MKP_B_Akten!B38</f>
        <v/>
      </c>
      <c r="C38" s="198" t="str">
        <f>MKP_B_Akten!C38</f>
        <v/>
      </c>
      <c r="D38" s="192" t="str">
        <f>MKP_B_Akten!D38</f>
        <v/>
      </c>
      <c r="E38" s="192" t="str">
        <f>MKP_B_Akten!E38</f>
        <v/>
      </c>
      <c r="F38" s="191" t="str">
        <f>MKP_B_Akten!F38</f>
        <v/>
      </c>
      <c r="G38" s="191" t="str">
        <f>MKP_B_Akten!G38</f>
        <v/>
      </c>
      <c r="H38" s="194" t="str">
        <f>MKP_B_Akten!H38</f>
        <v/>
      </c>
      <c r="I38" s="194" t="str">
        <f>MKP_B_Akten!I38</f>
        <v/>
      </c>
      <c r="J38" s="198" t="str">
        <f>MKP_B_Akten!J38</f>
        <v/>
      </c>
      <c r="K38" s="198" t="str">
        <f>MKP_B_Akten!K38</f>
        <v/>
      </c>
      <c r="L38" s="198"/>
    </row>
    <row r="39" spans="1:12" x14ac:dyDescent="0.2">
      <c r="A39" s="198" t="str">
        <f>MKP_B_Akten!A39</f>
        <v/>
      </c>
      <c r="B39" s="198" t="str">
        <f>MKP_B_Akten!B39</f>
        <v/>
      </c>
      <c r="C39" s="198" t="str">
        <f>MKP_B_Akten!C39</f>
        <v/>
      </c>
      <c r="D39" s="192" t="str">
        <f>MKP_B_Akten!D39</f>
        <v/>
      </c>
      <c r="E39" s="192" t="str">
        <f>MKP_B_Akten!E39</f>
        <v/>
      </c>
      <c r="F39" s="191" t="str">
        <f>MKP_B_Akten!F39</f>
        <v/>
      </c>
      <c r="G39" s="191" t="str">
        <f>MKP_B_Akten!G39</f>
        <v/>
      </c>
      <c r="H39" s="194" t="str">
        <f>MKP_B_Akten!H39</f>
        <v/>
      </c>
      <c r="I39" s="194" t="str">
        <f>MKP_B_Akten!I39</f>
        <v/>
      </c>
      <c r="J39" s="198" t="str">
        <f>MKP_B_Akten!J39</f>
        <v/>
      </c>
      <c r="K39" s="198" t="str">
        <f>MKP_B_Akten!K39</f>
        <v/>
      </c>
      <c r="L39" s="198"/>
    </row>
    <row r="40" spans="1:12" x14ac:dyDescent="0.2">
      <c r="A40" s="198" t="str">
        <f>MKP_B_Akten!A40</f>
        <v/>
      </c>
      <c r="B40" s="198" t="str">
        <f>MKP_B_Akten!B40</f>
        <v/>
      </c>
      <c r="C40" s="198" t="str">
        <f>MKP_B_Akten!C40</f>
        <v/>
      </c>
      <c r="D40" s="192" t="str">
        <f>MKP_B_Akten!D40</f>
        <v/>
      </c>
      <c r="E40" s="192" t="str">
        <f>MKP_B_Akten!E40</f>
        <v/>
      </c>
      <c r="F40" s="191" t="str">
        <f>MKP_B_Akten!F40</f>
        <v/>
      </c>
      <c r="G40" s="191" t="str">
        <f>MKP_B_Akten!G40</f>
        <v/>
      </c>
      <c r="H40" s="194" t="str">
        <f>MKP_B_Akten!H40</f>
        <v/>
      </c>
      <c r="I40" s="194" t="str">
        <f>MKP_B_Akten!I40</f>
        <v/>
      </c>
      <c r="J40" s="198" t="str">
        <f>MKP_B_Akten!J40</f>
        <v/>
      </c>
      <c r="K40" s="198" t="str">
        <f>MKP_B_Akten!K40</f>
        <v/>
      </c>
      <c r="L40" s="198"/>
    </row>
    <row r="41" spans="1:12" x14ac:dyDescent="0.2">
      <c r="A41" s="198" t="str">
        <f>MKP_B_Akten!A41</f>
        <v/>
      </c>
      <c r="B41" s="198" t="str">
        <f>MKP_B_Akten!B41</f>
        <v/>
      </c>
      <c r="C41" s="198" t="str">
        <f>MKP_B_Akten!C41</f>
        <v/>
      </c>
      <c r="D41" s="192" t="str">
        <f>MKP_B_Akten!D41</f>
        <v/>
      </c>
      <c r="E41" s="192" t="str">
        <f>MKP_B_Akten!E41</f>
        <v/>
      </c>
      <c r="F41" s="191" t="str">
        <f>MKP_B_Akten!F41</f>
        <v/>
      </c>
      <c r="G41" s="191" t="str">
        <f>MKP_B_Akten!G41</f>
        <v/>
      </c>
      <c r="H41" s="194" t="str">
        <f>MKP_B_Akten!H41</f>
        <v/>
      </c>
      <c r="I41" s="194" t="str">
        <f>MKP_B_Akten!I41</f>
        <v/>
      </c>
      <c r="J41" s="198" t="str">
        <f>MKP_B_Akten!J41</f>
        <v/>
      </c>
      <c r="K41" s="198" t="str">
        <f>MKP_B_Akten!K41</f>
        <v/>
      </c>
      <c r="L41" s="198"/>
    </row>
    <row r="42" spans="1:12" x14ac:dyDescent="0.2">
      <c r="A42" s="198" t="str">
        <f>MKP_B_Akten!A42</f>
        <v/>
      </c>
      <c r="B42" s="198" t="str">
        <f>MKP_B_Akten!B42</f>
        <v/>
      </c>
      <c r="C42" s="198" t="str">
        <f>MKP_B_Akten!C42</f>
        <v/>
      </c>
      <c r="D42" s="192" t="str">
        <f>MKP_B_Akten!D42</f>
        <v/>
      </c>
      <c r="E42" s="192" t="str">
        <f>MKP_B_Akten!E42</f>
        <v/>
      </c>
      <c r="F42" s="191" t="str">
        <f>MKP_B_Akten!F42</f>
        <v/>
      </c>
      <c r="G42" s="191" t="str">
        <f>MKP_B_Akten!G42</f>
        <v/>
      </c>
      <c r="H42" s="194" t="str">
        <f>MKP_B_Akten!H42</f>
        <v/>
      </c>
      <c r="I42" s="194" t="str">
        <f>MKP_B_Akten!I42</f>
        <v/>
      </c>
      <c r="J42" s="198" t="str">
        <f>MKP_B_Akten!J42</f>
        <v/>
      </c>
      <c r="K42" s="198" t="str">
        <f>MKP_B_Akten!K42</f>
        <v/>
      </c>
      <c r="L42" s="198"/>
    </row>
    <row r="43" spans="1:12" x14ac:dyDescent="0.2">
      <c r="A43" s="198" t="str">
        <f>MKP_B_Akten!A43</f>
        <v/>
      </c>
      <c r="B43" s="198" t="str">
        <f>MKP_B_Akten!B43</f>
        <v/>
      </c>
      <c r="C43" s="198" t="str">
        <f>MKP_B_Akten!C43</f>
        <v/>
      </c>
      <c r="D43" s="192" t="str">
        <f>MKP_B_Akten!D43</f>
        <v/>
      </c>
      <c r="E43" s="192" t="str">
        <f>MKP_B_Akten!E43</f>
        <v/>
      </c>
      <c r="F43" s="191" t="str">
        <f>MKP_B_Akten!F43</f>
        <v/>
      </c>
      <c r="G43" s="191" t="str">
        <f>MKP_B_Akten!G43</f>
        <v/>
      </c>
      <c r="H43" s="194" t="str">
        <f>MKP_B_Akten!H43</f>
        <v/>
      </c>
      <c r="I43" s="194" t="str">
        <f>MKP_B_Akten!I43</f>
        <v/>
      </c>
      <c r="J43" s="198" t="str">
        <f>MKP_B_Akten!J43</f>
        <v/>
      </c>
      <c r="K43" s="198" t="str">
        <f>MKP_B_Akten!K43</f>
        <v/>
      </c>
      <c r="L43" s="198"/>
    </row>
    <row r="44" spans="1:12" x14ac:dyDescent="0.2">
      <c r="A44" s="198" t="str">
        <f>MKP_B_Akten!A44</f>
        <v/>
      </c>
      <c r="B44" s="198" t="str">
        <f>MKP_B_Akten!B44</f>
        <v/>
      </c>
      <c r="C44" s="198" t="str">
        <f>MKP_B_Akten!C44</f>
        <v/>
      </c>
      <c r="D44" s="192" t="str">
        <f>MKP_B_Akten!D44</f>
        <v/>
      </c>
      <c r="E44" s="192" t="str">
        <f>MKP_B_Akten!E44</f>
        <v/>
      </c>
      <c r="F44" s="191" t="str">
        <f>MKP_B_Akten!F44</f>
        <v/>
      </c>
      <c r="G44" s="191" t="str">
        <f>MKP_B_Akten!G44</f>
        <v/>
      </c>
      <c r="H44" s="194" t="str">
        <f>MKP_B_Akten!H44</f>
        <v/>
      </c>
      <c r="I44" s="194" t="str">
        <f>MKP_B_Akten!I44</f>
        <v/>
      </c>
      <c r="J44" s="198" t="str">
        <f>MKP_B_Akten!J44</f>
        <v/>
      </c>
      <c r="K44" s="198" t="str">
        <f>MKP_B_Akten!K44</f>
        <v/>
      </c>
      <c r="L44" s="198"/>
    </row>
    <row r="45" spans="1:12" x14ac:dyDescent="0.2">
      <c r="A45" s="198" t="str">
        <f>MKP_B_Akten!A45</f>
        <v/>
      </c>
      <c r="B45" s="198" t="str">
        <f>MKP_B_Akten!B45</f>
        <v/>
      </c>
      <c r="C45" s="198" t="str">
        <f>MKP_B_Akten!C45</f>
        <v/>
      </c>
      <c r="D45" s="192" t="str">
        <f>MKP_B_Akten!D45</f>
        <v/>
      </c>
      <c r="E45" s="192" t="str">
        <f>MKP_B_Akten!E45</f>
        <v/>
      </c>
      <c r="F45" s="191" t="str">
        <f>MKP_B_Akten!F45</f>
        <v/>
      </c>
      <c r="G45" s="191" t="str">
        <f>MKP_B_Akten!G45</f>
        <v/>
      </c>
      <c r="H45" s="194" t="str">
        <f>MKP_B_Akten!H45</f>
        <v/>
      </c>
      <c r="I45" s="194" t="str">
        <f>MKP_B_Akten!I45</f>
        <v/>
      </c>
      <c r="J45" s="198" t="str">
        <f>MKP_B_Akten!J45</f>
        <v/>
      </c>
      <c r="K45" s="198" t="str">
        <f>MKP_B_Akten!K45</f>
        <v/>
      </c>
      <c r="L45" s="198"/>
    </row>
    <row r="46" spans="1:12" x14ac:dyDescent="0.2">
      <c r="A46" s="198" t="str">
        <f>MKP_B_Akten!A46</f>
        <v/>
      </c>
      <c r="B46" s="198" t="str">
        <f>MKP_B_Akten!B46</f>
        <v/>
      </c>
      <c r="C46" s="198" t="str">
        <f>MKP_B_Akten!C46</f>
        <v/>
      </c>
      <c r="D46" s="192" t="str">
        <f>MKP_B_Akten!D46</f>
        <v/>
      </c>
      <c r="E46" s="192" t="str">
        <f>MKP_B_Akten!E46</f>
        <v/>
      </c>
      <c r="F46" s="191" t="str">
        <f>MKP_B_Akten!F46</f>
        <v/>
      </c>
      <c r="G46" s="191" t="str">
        <f>MKP_B_Akten!G46</f>
        <v/>
      </c>
      <c r="H46" s="194" t="str">
        <f>MKP_B_Akten!H46</f>
        <v/>
      </c>
      <c r="I46" s="194" t="str">
        <f>MKP_B_Akten!I46</f>
        <v/>
      </c>
      <c r="J46" s="198" t="str">
        <f>MKP_B_Akten!J46</f>
        <v/>
      </c>
      <c r="K46" s="198" t="str">
        <f>MKP_B_Akten!K46</f>
        <v/>
      </c>
      <c r="L46" s="198"/>
    </row>
    <row r="47" spans="1:12" x14ac:dyDescent="0.2">
      <c r="A47" s="198" t="str">
        <f>MKP_B_Akten!A47</f>
        <v/>
      </c>
      <c r="B47" s="198" t="str">
        <f>MKP_B_Akten!B47</f>
        <v/>
      </c>
      <c r="C47" s="198" t="str">
        <f>MKP_B_Akten!C47</f>
        <v/>
      </c>
      <c r="D47" s="192" t="str">
        <f>MKP_B_Akten!D47</f>
        <v/>
      </c>
      <c r="E47" s="192" t="str">
        <f>MKP_B_Akten!E47</f>
        <v/>
      </c>
      <c r="F47" s="191" t="str">
        <f>MKP_B_Akten!F47</f>
        <v/>
      </c>
      <c r="G47" s="191" t="str">
        <f>MKP_B_Akten!G47</f>
        <v/>
      </c>
      <c r="H47" s="194" t="str">
        <f>MKP_B_Akten!H47</f>
        <v/>
      </c>
      <c r="I47" s="194" t="str">
        <f>MKP_B_Akten!I47</f>
        <v/>
      </c>
      <c r="J47" s="198" t="str">
        <f>MKP_B_Akten!J47</f>
        <v/>
      </c>
      <c r="K47" s="198" t="str">
        <f>MKP_B_Akten!K47</f>
        <v/>
      </c>
      <c r="L47" s="198"/>
    </row>
    <row r="48" spans="1:12" x14ac:dyDescent="0.2">
      <c r="A48" s="198" t="str">
        <f>MKP_B_Akten!A48</f>
        <v/>
      </c>
      <c r="B48" s="198" t="str">
        <f>MKP_B_Akten!B48</f>
        <v/>
      </c>
      <c r="C48" s="198" t="str">
        <f>MKP_B_Akten!C48</f>
        <v/>
      </c>
      <c r="D48" s="192" t="str">
        <f>MKP_B_Akten!D48</f>
        <v/>
      </c>
      <c r="E48" s="192" t="str">
        <f>MKP_B_Akten!E48</f>
        <v/>
      </c>
      <c r="F48" s="191" t="str">
        <f>MKP_B_Akten!F48</f>
        <v/>
      </c>
      <c r="G48" s="191" t="str">
        <f>MKP_B_Akten!G48</f>
        <v/>
      </c>
      <c r="H48" s="194" t="str">
        <f>MKP_B_Akten!H48</f>
        <v/>
      </c>
      <c r="I48" s="194" t="str">
        <f>MKP_B_Akten!I48</f>
        <v/>
      </c>
      <c r="J48" s="198" t="str">
        <f>MKP_B_Akten!J48</f>
        <v/>
      </c>
      <c r="K48" s="198" t="str">
        <f>MKP_B_Akten!K48</f>
        <v/>
      </c>
      <c r="L48" s="198"/>
    </row>
    <row r="49" spans="1:12" x14ac:dyDescent="0.2">
      <c r="A49" s="198" t="str">
        <f>MKP_B_Akten!A49</f>
        <v/>
      </c>
      <c r="B49" s="198" t="str">
        <f>MKP_B_Akten!B49</f>
        <v/>
      </c>
      <c r="C49" s="198" t="str">
        <f>MKP_B_Akten!C49</f>
        <v/>
      </c>
      <c r="D49" s="192" t="str">
        <f>MKP_B_Akten!D49</f>
        <v/>
      </c>
      <c r="E49" s="192" t="str">
        <f>MKP_B_Akten!E49</f>
        <v/>
      </c>
      <c r="F49" s="191" t="str">
        <f>MKP_B_Akten!F49</f>
        <v/>
      </c>
      <c r="G49" s="191" t="str">
        <f>MKP_B_Akten!G49</f>
        <v/>
      </c>
      <c r="H49" s="194" t="str">
        <f>MKP_B_Akten!H49</f>
        <v/>
      </c>
      <c r="I49" s="194" t="str">
        <f>MKP_B_Akten!I49</f>
        <v/>
      </c>
      <c r="J49" s="198" t="str">
        <f>MKP_B_Akten!J49</f>
        <v/>
      </c>
      <c r="K49" s="198" t="str">
        <f>MKP_B_Akten!K49</f>
        <v/>
      </c>
      <c r="L49" s="198"/>
    </row>
    <row r="50" spans="1:12" x14ac:dyDescent="0.2">
      <c r="A50" s="198" t="str">
        <f>MKP_B_Akten!A50</f>
        <v/>
      </c>
      <c r="B50" s="198" t="str">
        <f>MKP_B_Akten!B50</f>
        <v/>
      </c>
      <c r="C50" s="198" t="str">
        <f>MKP_B_Akten!C50</f>
        <v/>
      </c>
      <c r="D50" s="192" t="str">
        <f>MKP_B_Akten!D50</f>
        <v/>
      </c>
      <c r="E50" s="192" t="str">
        <f>MKP_B_Akten!E50</f>
        <v/>
      </c>
      <c r="F50" s="191" t="str">
        <f>MKP_B_Akten!F50</f>
        <v/>
      </c>
      <c r="G50" s="191" t="str">
        <f>MKP_B_Akten!G50</f>
        <v/>
      </c>
      <c r="H50" s="194" t="str">
        <f>MKP_B_Akten!H50</f>
        <v/>
      </c>
      <c r="I50" s="194" t="str">
        <f>MKP_B_Akten!I50</f>
        <v/>
      </c>
      <c r="J50" s="198" t="str">
        <f>MKP_B_Akten!J50</f>
        <v/>
      </c>
      <c r="K50" s="198" t="str">
        <f>MKP_B_Akten!K50</f>
        <v/>
      </c>
      <c r="L50" s="198"/>
    </row>
    <row r="51" spans="1:12" x14ac:dyDescent="0.2">
      <c r="A51" s="198" t="str">
        <f>MKP_B_Akten!A51</f>
        <v/>
      </c>
      <c r="B51" s="198" t="str">
        <f>MKP_B_Akten!B51</f>
        <v/>
      </c>
      <c r="C51" s="198" t="str">
        <f>MKP_B_Akten!C51</f>
        <v/>
      </c>
      <c r="D51" s="192" t="str">
        <f>MKP_B_Akten!D51</f>
        <v/>
      </c>
      <c r="E51" s="192" t="str">
        <f>MKP_B_Akten!E51</f>
        <v/>
      </c>
      <c r="F51" s="191" t="str">
        <f>MKP_B_Akten!F51</f>
        <v/>
      </c>
      <c r="G51" s="191" t="str">
        <f>MKP_B_Akten!G51</f>
        <v/>
      </c>
      <c r="H51" s="194" t="str">
        <f>MKP_B_Akten!H51</f>
        <v/>
      </c>
      <c r="I51" s="194" t="str">
        <f>MKP_B_Akten!I51</f>
        <v/>
      </c>
      <c r="J51" s="198" t="str">
        <f>MKP_B_Akten!J51</f>
        <v/>
      </c>
      <c r="K51" s="198" t="str">
        <f>MKP_B_Akten!K51</f>
        <v/>
      </c>
      <c r="L51" s="198"/>
    </row>
    <row r="52" spans="1:12" x14ac:dyDescent="0.2">
      <c r="A52" s="198" t="str">
        <f>MKP_B_Akten!A52</f>
        <v/>
      </c>
      <c r="B52" s="198" t="str">
        <f>MKP_B_Akten!B52</f>
        <v/>
      </c>
      <c r="C52" s="198" t="str">
        <f>MKP_B_Akten!C52</f>
        <v/>
      </c>
      <c r="D52" s="192" t="str">
        <f>MKP_B_Akten!D52</f>
        <v/>
      </c>
      <c r="E52" s="192" t="str">
        <f>MKP_B_Akten!E52</f>
        <v/>
      </c>
      <c r="F52" s="191" t="str">
        <f>MKP_B_Akten!F52</f>
        <v/>
      </c>
      <c r="G52" s="191" t="str">
        <f>MKP_B_Akten!G52</f>
        <v/>
      </c>
      <c r="H52" s="194" t="str">
        <f>MKP_B_Akten!H52</f>
        <v/>
      </c>
      <c r="I52" s="194" t="str">
        <f>MKP_B_Akten!I52</f>
        <v/>
      </c>
      <c r="J52" s="198" t="str">
        <f>MKP_B_Akten!J52</f>
        <v/>
      </c>
      <c r="K52" s="198" t="str">
        <f>MKP_B_Akten!K52</f>
        <v/>
      </c>
      <c r="L52" s="198"/>
    </row>
    <row r="53" spans="1:12" x14ac:dyDescent="0.2">
      <c r="A53" s="198" t="str">
        <f>MKP_B_Akten!A53</f>
        <v/>
      </c>
      <c r="B53" s="198" t="str">
        <f>MKP_B_Akten!B53</f>
        <v/>
      </c>
      <c r="C53" s="198" t="str">
        <f>MKP_B_Akten!C53</f>
        <v/>
      </c>
      <c r="D53" s="192" t="str">
        <f>MKP_B_Akten!D53</f>
        <v/>
      </c>
      <c r="E53" s="192" t="str">
        <f>MKP_B_Akten!E53</f>
        <v/>
      </c>
      <c r="F53" s="191" t="str">
        <f>MKP_B_Akten!F53</f>
        <v/>
      </c>
      <c r="G53" s="191" t="str">
        <f>MKP_B_Akten!G53</f>
        <v/>
      </c>
      <c r="H53" s="194" t="str">
        <f>MKP_B_Akten!H53</f>
        <v/>
      </c>
      <c r="I53" s="194" t="str">
        <f>MKP_B_Akten!I53</f>
        <v/>
      </c>
      <c r="J53" s="198" t="str">
        <f>MKP_B_Akten!J53</f>
        <v/>
      </c>
      <c r="K53" s="198" t="str">
        <f>MKP_B_Akten!K53</f>
        <v/>
      </c>
      <c r="L53" s="198"/>
    </row>
    <row r="54" spans="1:12" x14ac:dyDescent="0.2">
      <c r="A54" s="198" t="str">
        <f>MKP_B_Akten!A54</f>
        <v/>
      </c>
      <c r="B54" s="198" t="str">
        <f>MKP_B_Akten!B54</f>
        <v/>
      </c>
      <c r="C54" s="198" t="str">
        <f>MKP_B_Akten!C54</f>
        <v/>
      </c>
      <c r="D54" s="192" t="str">
        <f>MKP_B_Akten!D54</f>
        <v/>
      </c>
      <c r="E54" s="192" t="str">
        <f>MKP_B_Akten!E54</f>
        <v/>
      </c>
      <c r="F54" s="191" t="str">
        <f>MKP_B_Akten!F54</f>
        <v/>
      </c>
      <c r="G54" s="191" t="str">
        <f>MKP_B_Akten!G54</f>
        <v/>
      </c>
      <c r="H54" s="194" t="str">
        <f>MKP_B_Akten!H54</f>
        <v/>
      </c>
      <c r="I54" s="194" t="str">
        <f>MKP_B_Akten!I54</f>
        <v/>
      </c>
      <c r="J54" s="198" t="str">
        <f>MKP_B_Akten!J54</f>
        <v/>
      </c>
      <c r="K54" s="198" t="str">
        <f>MKP_B_Akten!K54</f>
        <v/>
      </c>
      <c r="L54" s="198"/>
    </row>
    <row r="55" spans="1:12" x14ac:dyDescent="0.2">
      <c r="A55" s="198" t="str">
        <f>MKP_B_Akten!A55</f>
        <v/>
      </c>
      <c r="B55" s="198" t="str">
        <f>MKP_B_Akten!B55</f>
        <v/>
      </c>
      <c r="C55" s="198" t="str">
        <f>MKP_B_Akten!C55</f>
        <v/>
      </c>
      <c r="D55" s="192" t="str">
        <f>MKP_B_Akten!D55</f>
        <v/>
      </c>
      <c r="E55" s="192" t="str">
        <f>MKP_B_Akten!E55</f>
        <v/>
      </c>
      <c r="F55" s="191" t="str">
        <f>MKP_B_Akten!F55</f>
        <v/>
      </c>
      <c r="G55" s="191" t="str">
        <f>MKP_B_Akten!G55</f>
        <v/>
      </c>
      <c r="H55" s="194" t="str">
        <f>MKP_B_Akten!H55</f>
        <v/>
      </c>
      <c r="I55" s="194" t="str">
        <f>MKP_B_Akten!I55</f>
        <v/>
      </c>
      <c r="J55" s="198" t="str">
        <f>MKP_B_Akten!J55</f>
        <v/>
      </c>
      <c r="K55" s="198" t="str">
        <f>MKP_B_Akten!K55</f>
        <v/>
      </c>
      <c r="L55" s="198"/>
    </row>
    <row r="56" spans="1:12" x14ac:dyDescent="0.2">
      <c r="A56" s="198" t="str">
        <f>MKP_B_Akten!A56</f>
        <v/>
      </c>
      <c r="B56" s="198" t="str">
        <f>MKP_B_Akten!B56</f>
        <v/>
      </c>
      <c r="C56" s="198" t="str">
        <f>MKP_B_Akten!C56</f>
        <v/>
      </c>
      <c r="D56" s="192" t="str">
        <f>MKP_B_Akten!D56</f>
        <v/>
      </c>
      <c r="E56" s="192" t="str">
        <f>MKP_B_Akten!E56</f>
        <v/>
      </c>
      <c r="F56" s="191" t="str">
        <f>MKP_B_Akten!F56</f>
        <v/>
      </c>
      <c r="G56" s="191" t="str">
        <f>MKP_B_Akten!G56</f>
        <v/>
      </c>
      <c r="H56" s="194" t="str">
        <f>MKP_B_Akten!H56</f>
        <v/>
      </c>
      <c r="I56" s="194" t="str">
        <f>MKP_B_Akten!I56</f>
        <v/>
      </c>
      <c r="J56" s="198" t="str">
        <f>MKP_B_Akten!J56</f>
        <v/>
      </c>
      <c r="K56" s="198" t="str">
        <f>MKP_B_Akten!K56</f>
        <v/>
      </c>
      <c r="L56" s="198"/>
    </row>
    <row r="57" spans="1:12" x14ac:dyDescent="0.2">
      <c r="A57" s="198" t="str">
        <f>MKP_B_Akten!A57</f>
        <v/>
      </c>
      <c r="B57" s="198" t="str">
        <f>MKP_B_Akten!B57</f>
        <v/>
      </c>
      <c r="C57" s="198" t="str">
        <f>MKP_B_Akten!C57</f>
        <v/>
      </c>
      <c r="D57" s="192" t="str">
        <f>MKP_B_Akten!D57</f>
        <v/>
      </c>
      <c r="E57" s="192" t="str">
        <f>MKP_B_Akten!E57</f>
        <v/>
      </c>
      <c r="F57" s="191" t="str">
        <f>MKP_B_Akten!F57</f>
        <v/>
      </c>
      <c r="G57" s="191" t="str">
        <f>MKP_B_Akten!G57</f>
        <v/>
      </c>
      <c r="H57" s="194" t="str">
        <f>MKP_B_Akten!H57</f>
        <v/>
      </c>
      <c r="I57" s="194" t="str">
        <f>MKP_B_Akten!I57</f>
        <v/>
      </c>
      <c r="J57" s="198" t="str">
        <f>MKP_B_Akten!J57</f>
        <v/>
      </c>
      <c r="K57" s="198" t="str">
        <f>MKP_B_Akten!K57</f>
        <v/>
      </c>
      <c r="L57" s="198"/>
    </row>
    <row r="58" spans="1:12" x14ac:dyDescent="0.2">
      <c r="A58" s="198" t="str">
        <f>MKP_B_Akten!A58</f>
        <v/>
      </c>
      <c r="B58" s="198" t="str">
        <f>MKP_B_Akten!B58</f>
        <v/>
      </c>
      <c r="C58" s="198" t="str">
        <f>MKP_B_Akten!C58</f>
        <v/>
      </c>
      <c r="D58" s="192" t="str">
        <f>MKP_B_Akten!D58</f>
        <v/>
      </c>
      <c r="E58" s="192" t="str">
        <f>MKP_B_Akten!E58</f>
        <v/>
      </c>
      <c r="F58" s="191" t="str">
        <f>MKP_B_Akten!F58</f>
        <v/>
      </c>
      <c r="G58" s="191" t="str">
        <f>MKP_B_Akten!G58</f>
        <v/>
      </c>
      <c r="H58" s="194" t="str">
        <f>MKP_B_Akten!H58</f>
        <v/>
      </c>
      <c r="I58" s="194" t="str">
        <f>MKP_B_Akten!I58</f>
        <v/>
      </c>
      <c r="J58" s="198" t="str">
        <f>MKP_B_Akten!J58</f>
        <v/>
      </c>
      <c r="K58" s="198" t="str">
        <f>MKP_B_Akten!K58</f>
        <v/>
      </c>
      <c r="L58" s="198"/>
    </row>
    <row r="59" spans="1:12" x14ac:dyDescent="0.2">
      <c r="A59" s="198" t="str">
        <f>MKP_B_Akten!A59</f>
        <v/>
      </c>
      <c r="B59" s="198" t="str">
        <f>MKP_B_Akten!B59</f>
        <v/>
      </c>
      <c r="C59" s="198" t="str">
        <f>MKP_B_Akten!C59</f>
        <v/>
      </c>
      <c r="D59" s="192" t="str">
        <f>MKP_B_Akten!D59</f>
        <v/>
      </c>
      <c r="E59" s="192" t="str">
        <f>MKP_B_Akten!E59</f>
        <v/>
      </c>
      <c r="F59" s="191" t="str">
        <f>MKP_B_Akten!F59</f>
        <v/>
      </c>
      <c r="G59" s="191" t="str">
        <f>MKP_B_Akten!G59</f>
        <v/>
      </c>
      <c r="H59" s="194" t="str">
        <f>MKP_B_Akten!H59</f>
        <v/>
      </c>
      <c r="I59" s="194" t="str">
        <f>MKP_B_Akten!I59</f>
        <v/>
      </c>
      <c r="J59" s="198" t="str">
        <f>MKP_B_Akten!J59</f>
        <v/>
      </c>
      <c r="K59" s="198" t="str">
        <f>MKP_B_Akten!K59</f>
        <v/>
      </c>
      <c r="L59" s="198"/>
    </row>
    <row r="60" spans="1:12" x14ac:dyDescent="0.2">
      <c r="A60" s="198" t="str">
        <f>MKP_B_Akten!A60</f>
        <v/>
      </c>
      <c r="B60" s="198" t="str">
        <f>MKP_B_Akten!B60</f>
        <v/>
      </c>
      <c r="C60" s="198" t="str">
        <f>MKP_B_Akten!C60</f>
        <v/>
      </c>
      <c r="D60" s="192" t="str">
        <f>MKP_B_Akten!D60</f>
        <v/>
      </c>
      <c r="E60" s="192" t="str">
        <f>MKP_B_Akten!E60</f>
        <v/>
      </c>
      <c r="F60" s="191" t="str">
        <f>MKP_B_Akten!F60</f>
        <v/>
      </c>
      <c r="G60" s="191" t="str">
        <f>MKP_B_Akten!G60</f>
        <v/>
      </c>
      <c r="H60" s="194" t="str">
        <f>MKP_B_Akten!H60</f>
        <v/>
      </c>
      <c r="I60" s="194" t="str">
        <f>MKP_B_Akten!I60</f>
        <v/>
      </c>
      <c r="J60" s="198" t="str">
        <f>MKP_B_Akten!J60</f>
        <v/>
      </c>
      <c r="K60" s="198" t="str">
        <f>MKP_B_Akten!K60</f>
        <v/>
      </c>
      <c r="L60" s="198"/>
    </row>
    <row r="61" spans="1:12" x14ac:dyDescent="0.2">
      <c r="A61" s="198" t="str">
        <f>MKP_B_Akten!A61</f>
        <v/>
      </c>
      <c r="B61" s="198" t="str">
        <f>MKP_B_Akten!B61</f>
        <v/>
      </c>
      <c r="C61" s="198" t="str">
        <f>MKP_B_Akten!C61</f>
        <v/>
      </c>
      <c r="D61" s="192" t="str">
        <f>MKP_B_Akten!D61</f>
        <v/>
      </c>
      <c r="E61" s="192" t="str">
        <f>MKP_B_Akten!E61</f>
        <v/>
      </c>
      <c r="F61" s="191" t="str">
        <f>MKP_B_Akten!F61</f>
        <v/>
      </c>
      <c r="G61" s="191" t="str">
        <f>MKP_B_Akten!G61</f>
        <v/>
      </c>
      <c r="H61" s="194" t="str">
        <f>MKP_B_Akten!H61</f>
        <v/>
      </c>
      <c r="I61" s="194" t="str">
        <f>MKP_B_Akten!I61</f>
        <v/>
      </c>
      <c r="J61" s="198" t="str">
        <f>MKP_B_Akten!J61</f>
        <v/>
      </c>
      <c r="K61" s="198" t="str">
        <f>MKP_B_Akten!K61</f>
        <v/>
      </c>
      <c r="L61" s="198"/>
    </row>
    <row r="62" spans="1:12" x14ac:dyDescent="0.2">
      <c r="A62" s="198" t="str">
        <f>MKP_B_Akten!A62</f>
        <v/>
      </c>
      <c r="B62" s="198" t="str">
        <f>MKP_B_Akten!B62</f>
        <v/>
      </c>
      <c r="C62" s="198" t="str">
        <f>MKP_B_Akten!C62</f>
        <v/>
      </c>
      <c r="D62" s="192" t="str">
        <f>MKP_B_Akten!D62</f>
        <v/>
      </c>
      <c r="E62" s="192" t="str">
        <f>MKP_B_Akten!E62</f>
        <v/>
      </c>
      <c r="F62" s="191" t="str">
        <f>MKP_B_Akten!F62</f>
        <v/>
      </c>
      <c r="G62" s="191" t="str">
        <f>MKP_B_Akten!G62</f>
        <v/>
      </c>
      <c r="H62" s="194" t="str">
        <f>MKP_B_Akten!H62</f>
        <v/>
      </c>
      <c r="I62" s="194" t="str">
        <f>MKP_B_Akten!I62</f>
        <v/>
      </c>
      <c r="J62" s="198" t="str">
        <f>MKP_B_Akten!J62</f>
        <v/>
      </c>
      <c r="K62" s="198" t="str">
        <f>MKP_B_Akten!K62</f>
        <v/>
      </c>
      <c r="L62" s="198"/>
    </row>
    <row r="63" spans="1:12" x14ac:dyDescent="0.2">
      <c r="A63" s="198" t="str">
        <f>MKP_B_Akten!A63</f>
        <v/>
      </c>
      <c r="B63" s="198" t="str">
        <f>MKP_B_Akten!B63</f>
        <v/>
      </c>
      <c r="C63" s="198" t="str">
        <f>MKP_B_Akten!C63</f>
        <v/>
      </c>
      <c r="D63" s="192" t="str">
        <f>MKP_B_Akten!D63</f>
        <v/>
      </c>
      <c r="E63" s="192" t="str">
        <f>MKP_B_Akten!E63</f>
        <v/>
      </c>
      <c r="F63" s="191" t="str">
        <f>MKP_B_Akten!F63</f>
        <v/>
      </c>
      <c r="G63" s="191" t="str">
        <f>MKP_B_Akten!G63</f>
        <v/>
      </c>
      <c r="H63" s="194" t="str">
        <f>MKP_B_Akten!H63</f>
        <v/>
      </c>
      <c r="I63" s="194" t="str">
        <f>MKP_B_Akten!I63</f>
        <v/>
      </c>
      <c r="J63" s="198" t="str">
        <f>MKP_B_Akten!J63</f>
        <v/>
      </c>
      <c r="K63" s="198" t="str">
        <f>MKP_B_Akten!K63</f>
        <v/>
      </c>
      <c r="L63" s="198"/>
    </row>
    <row r="64" spans="1:12" x14ac:dyDescent="0.2">
      <c r="A64" s="198" t="str">
        <f>MKP_B_Akten!A64</f>
        <v/>
      </c>
      <c r="B64" s="198" t="str">
        <f>MKP_B_Akten!B64</f>
        <v/>
      </c>
      <c r="C64" s="198" t="str">
        <f>MKP_B_Akten!C64</f>
        <v/>
      </c>
      <c r="D64" s="192" t="str">
        <f>MKP_B_Akten!D64</f>
        <v/>
      </c>
      <c r="E64" s="192" t="str">
        <f>MKP_B_Akten!E64</f>
        <v/>
      </c>
      <c r="F64" s="191" t="str">
        <f>MKP_B_Akten!F64</f>
        <v/>
      </c>
      <c r="G64" s="191" t="str">
        <f>MKP_B_Akten!G64</f>
        <v/>
      </c>
      <c r="H64" s="194" t="str">
        <f>MKP_B_Akten!H64</f>
        <v/>
      </c>
      <c r="I64" s="194" t="str">
        <f>MKP_B_Akten!I64</f>
        <v/>
      </c>
      <c r="J64" s="198" t="str">
        <f>MKP_B_Akten!J64</f>
        <v/>
      </c>
      <c r="K64" s="198" t="str">
        <f>MKP_B_Akten!K64</f>
        <v/>
      </c>
      <c r="L64" s="198"/>
    </row>
    <row r="65" spans="1:12" x14ac:dyDescent="0.2">
      <c r="A65" s="198" t="str">
        <f>MKP_B_Akten!A65</f>
        <v/>
      </c>
      <c r="B65" s="198" t="str">
        <f>MKP_B_Akten!B65</f>
        <v/>
      </c>
      <c r="C65" s="198" t="str">
        <f>MKP_B_Akten!C65</f>
        <v/>
      </c>
      <c r="D65" s="192" t="str">
        <f>MKP_B_Akten!D65</f>
        <v/>
      </c>
      <c r="E65" s="192" t="str">
        <f>MKP_B_Akten!E65</f>
        <v/>
      </c>
      <c r="F65" s="191" t="str">
        <f>MKP_B_Akten!F65</f>
        <v/>
      </c>
      <c r="G65" s="191" t="str">
        <f>MKP_B_Akten!G65</f>
        <v/>
      </c>
      <c r="H65" s="194" t="str">
        <f>MKP_B_Akten!H65</f>
        <v/>
      </c>
      <c r="I65" s="194" t="str">
        <f>MKP_B_Akten!I65</f>
        <v/>
      </c>
      <c r="J65" s="198" t="str">
        <f>MKP_B_Akten!J65</f>
        <v/>
      </c>
      <c r="K65" s="198" t="str">
        <f>MKP_B_Akten!K65</f>
        <v/>
      </c>
      <c r="L65" s="198"/>
    </row>
    <row r="66" spans="1:12" x14ac:dyDescent="0.2">
      <c r="A66" s="198" t="str">
        <f>MKP_B_Akten!A66</f>
        <v/>
      </c>
      <c r="B66" s="198" t="str">
        <f>MKP_B_Akten!B66</f>
        <v/>
      </c>
      <c r="C66" s="198" t="str">
        <f>MKP_B_Akten!C66</f>
        <v/>
      </c>
      <c r="D66" s="192" t="str">
        <f>MKP_B_Akten!D66</f>
        <v/>
      </c>
      <c r="E66" s="192" t="str">
        <f>MKP_B_Akten!E66</f>
        <v/>
      </c>
      <c r="F66" s="191" t="str">
        <f>MKP_B_Akten!F66</f>
        <v/>
      </c>
      <c r="G66" s="191" t="str">
        <f>MKP_B_Akten!G66</f>
        <v/>
      </c>
      <c r="H66" s="194" t="str">
        <f>MKP_B_Akten!H66</f>
        <v/>
      </c>
      <c r="I66" s="194" t="str">
        <f>MKP_B_Akten!I66</f>
        <v/>
      </c>
      <c r="J66" s="198" t="str">
        <f>MKP_B_Akten!J66</f>
        <v/>
      </c>
      <c r="K66" s="198" t="str">
        <f>MKP_B_Akten!K66</f>
        <v/>
      </c>
      <c r="L66" s="198"/>
    </row>
    <row r="67" spans="1:12" x14ac:dyDescent="0.2">
      <c r="A67" s="198" t="str">
        <f>MKP_B_Akten!A67</f>
        <v/>
      </c>
      <c r="B67" s="198" t="str">
        <f>MKP_B_Akten!B67</f>
        <v/>
      </c>
      <c r="C67" s="198" t="str">
        <f>MKP_B_Akten!C67</f>
        <v/>
      </c>
      <c r="D67" s="192" t="str">
        <f>MKP_B_Akten!D67</f>
        <v/>
      </c>
      <c r="E67" s="192" t="str">
        <f>MKP_B_Akten!E67</f>
        <v/>
      </c>
      <c r="F67" s="191" t="str">
        <f>MKP_B_Akten!F67</f>
        <v/>
      </c>
      <c r="G67" s="191" t="str">
        <f>MKP_B_Akten!G67</f>
        <v/>
      </c>
      <c r="H67" s="194" t="str">
        <f>MKP_B_Akten!H67</f>
        <v/>
      </c>
      <c r="I67" s="194" t="str">
        <f>MKP_B_Akten!I67</f>
        <v/>
      </c>
      <c r="J67" s="198" t="str">
        <f>MKP_B_Akten!J67</f>
        <v/>
      </c>
      <c r="K67" s="198" t="str">
        <f>MKP_B_Akten!K67</f>
        <v/>
      </c>
      <c r="L67" s="198"/>
    </row>
    <row r="68" spans="1:12" x14ac:dyDescent="0.2">
      <c r="A68" s="198" t="str">
        <f>MKP_B_Akten!A68</f>
        <v/>
      </c>
      <c r="B68" s="198" t="str">
        <f>MKP_B_Akten!B68</f>
        <v/>
      </c>
      <c r="C68" s="198" t="str">
        <f>MKP_B_Akten!C68</f>
        <v/>
      </c>
      <c r="D68" s="192" t="str">
        <f>MKP_B_Akten!D68</f>
        <v/>
      </c>
      <c r="E68" s="192" t="str">
        <f>MKP_B_Akten!E68</f>
        <v/>
      </c>
      <c r="F68" s="191" t="str">
        <f>MKP_B_Akten!F68</f>
        <v/>
      </c>
      <c r="G68" s="191" t="str">
        <f>MKP_B_Akten!G68</f>
        <v/>
      </c>
      <c r="H68" s="194" t="str">
        <f>MKP_B_Akten!H68</f>
        <v/>
      </c>
      <c r="I68" s="194" t="str">
        <f>MKP_B_Akten!I68</f>
        <v/>
      </c>
      <c r="J68" s="198" t="str">
        <f>MKP_B_Akten!J68</f>
        <v/>
      </c>
      <c r="K68" s="198" t="str">
        <f>MKP_B_Akten!K68</f>
        <v/>
      </c>
      <c r="L68" s="198"/>
    </row>
    <row r="69" spans="1:12" x14ac:dyDescent="0.2">
      <c r="A69" s="198" t="str">
        <f>MKP_B_Akten!A69</f>
        <v/>
      </c>
      <c r="B69" s="198" t="str">
        <f>MKP_B_Akten!B69</f>
        <v/>
      </c>
      <c r="C69" s="198" t="str">
        <f>MKP_B_Akten!C69</f>
        <v/>
      </c>
      <c r="D69" s="192" t="str">
        <f>MKP_B_Akten!D69</f>
        <v/>
      </c>
      <c r="E69" s="192" t="str">
        <f>MKP_B_Akten!E69</f>
        <v/>
      </c>
      <c r="F69" s="191" t="str">
        <f>MKP_B_Akten!F69</f>
        <v/>
      </c>
      <c r="G69" s="191" t="str">
        <f>MKP_B_Akten!G69</f>
        <v/>
      </c>
      <c r="H69" s="194" t="str">
        <f>MKP_B_Akten!H69</f>
        <v/>
      </c>
      <c r="I69" s="194" t="str">
        <f>MKP_B_Akten!I69</f>
        <v/>
      </c>
      <c r="J69" s="198" t="str">
        <f>MKP_B_Akten!J69</f>
        <v/>
      </c>
      <c r="K69" s="198" t="str">
        <f>MKP_B_Akten!K69</f>
        <v/>
      </c>
      <c r="L69" s="198"/>
    </row>
    <row r="70" spans="1:12" x14ac:dyDescent="0.2">
      <c r="A70" s="198" t="str">
        <f>MKP_B_Akten!A70</f>
        <v/>
      </c>
      <c r="B70" s="198" t="str">
        <f>MKP_B_Akten!B70</f>
        <v/>
      </c>
      <c r="C70" s="198" t="str">
        <f>MKP_B_Akten!C70</f>
        <v/>
      </c>
      <c r="D70" s="192" t="str">
        <f>MKP_B_Akten!D70</f>
        <v/>
      </c>
      <c r="E70" s="192" t="str">
        <f>MKP_B_Akten!E70</f>
        <v/>
      </c>
      <c r="F70" s="191" t="str">
        <f>MKP_B_Akten!F70</f>
        <v/>
      </c>
      <c r="G70" s="191" t="str">
        <f>MKP_B_Akten!G70</f>
        <v/>
      </c>
      <c r="H70" s="194" t="str">
        <f>MKP_B_Akten!H70</f>
        <v/>
      </c>
      <c r="I70" s="194" t="str">
        <f>MKP_B_Akten!I70</f>
        <v/>
      </c>
      <c r="J70" s="198" t="str">
        <f>MKP_B_Akten!J70</f>
        <v/>
      </c>
      <c r="K70" s="198" t="str">
        <f>MKP_B_Akten!K70</f>
        <v/>
      </c>
      <c r="L70" s="198"/>
    </row>
    <row r="71" spans="1:12" x14ac:dyDescent="0.2">
      <c r="A71" s="198" t="str">
        <f>MKP_B_Akten!A71</f>
        <v/>
      </c>
      <c r="B71" s="198" t="str">
        <f>MKP_B_Akten!B71</f>
        <v/>
      </c>
      <c r="C71" s="198" t="str">
        <f>MKP_B_Akten!C71</f>
        <v/>
      </c>
      <c r="D71" s="192" t="str">
        <f>MKP_B_Akten!D71</f>
        <v/>
      </c>
      <c r="E71" s="192" t="str">
        <f>MKP_B_Akten!E71</f>
        <v/>
      </c>
      <c r="F71" s="191" t="str">
        <f>MKP_B_Akten!F71</f>
        <v/>
      </c>
      <c r="G71" s="191" t="str">
        <f>MKP_B_Akten!G71</f>
        <v/>
      </c>
      <c r="H71" s="194" t="str">
        <f>MKP_B_Akten!H71</f>
        <v/>
      </c>
      <c r="I71" s="194" t="str">
        <f>MKP_B_Akten!I71</f>
        <v/>
      </c>
      <c r="J71" s="198" t="str">
        <f>MKP_B_Akten!J71</f>
        <v/>
      </c>
      <c r="K71" s="198" t="str">
        <f>MKP_B_Akten!K71</f>
        <v/>
      </c>
      <c r="L71" s="198"/>
    </row>
    <row r="72" spans="1:12" x14ac:dyDescent="0.2">
      <c r="A72" s="198" t="str">
        <f>MKP_B_Akten!A72</f>
        <v/>
      </c>
      <c r="B72" s="198" t="str">
        <f>MKP_B_Akten!B72</f>
        <v/>
      </c>
      <c r="C72" s="198" t="str">
        <f>MKP_B_Akten!C72</f>
        <v/>
      </c>
      <c r="D72" s="192" t="str">
        <f>MKP_B_Akten!D72</f>
        <v/>
      </c>
      <c r="E72" s="192" t="str">
        <f>MKP_B_Akten!E72</f>
        <v/>
      </c>
      <c r="F72" s="191" t="str">
        <f>MKP_B_Akten!F72</f>
        <v/>
      </c>
      <c r="G72" s="191" t="str">
        <f>MKP_B_Akten!G72</f>
        <v/>
      </c>
      <c r="H72" s="194" t="str">
        <f>MKP_B_Akten!H72</f>
        <v/>
      </c>
      <c r="I72" s="194" t="str">
        <f>MKP_B_Akten!I72</f>
        <v/>
      </c>
      <c r="J72" s="198" t="str">
        <f>MKP_B_Akten!J72</f>
        <v/>
      </c>
      <c r="K72" s="198" t="str">
        <f>MKP_B_Akten!K72</f>
        <v/>
      </c>
      <c r="L72" s="198"/>
    </row>
    <row r="73" spans="1:12" x14ac:dyDescent="0.2">
      <c r="A73" s="198" t="str">
        <f>MKP_B_Akten!A73</f>
        <v/>
      </c>
      <c r="B73" s="198" t="str">
        <f>MKP_B_Akten!B73</f>
        <v/>
      </c>
      <c r="C73" s="198" t="str">
        <f>MKP_B_Akten!C73</f>
        <v/>
      </c>
      <c r="D73" s="192" t="str">
        <f>MKP_B_Akten!D73</f>
        <v/>
      </c>
      <c r="E73" s="192" t="str">
        <f>MKP_B_Akten!E73</f>
        <v/>
      </c>
      <c r="F73" s="191" t="str">
        <f>MKP_B_Akten!F73</f>
        <v/>
      </c>
      <c r="G73" s="191" t="str">
        <f>MKP_B_Akten!G73</f>
        <v/>
      </c>
      <c r="H73" s="194" t="str">
        <f>MKP_B_Akten!H73</f>
        <v/>
      </c>
      <c r="I73" s="194" t="str">
        <f>MKP_B_Akten!I73</f>
        <v/>
      </c>
      <c r="J73" s="198" t="str">
        <f>MKP_B_Akten!J73</f>
        <v/>
      </c>
      <c r="K73" s="198" t="str">
        <f>MKP_B_Akten!K73</f>
        <v/>
      </c>
      <c r="L73" s="198"/>
    </row>
    <row r="74" spans="1:12" x14ac:dyDescent="0.2">
      <c r="A74" s="198" t="str">
        <f>MKP_B_Akten!A74</f>
        <v/>
      </c>
      <c r="B74" s="198" t="str">
        <f>MKP_B_Akten!B74</f>
        <v/>
      </c>
      <c r="C74" s="198" t="str">
        <f>MKP_B_Akten!C74</f>
        <v/>
      </c>
      <c r="D74" s="192" t="str">
        <f>MKP_B_Akten!D74</f>
        <v/>
      </c>
      <c r="E74" s="192" t="str">
        <f>MKP_B_Akten!E74</f>
        <v/>
      </c>
      <c r="F74" s="191" t="str">
        <f>MKP_B_Akten!F74</f>
        <v/>
      </c>
      <c r="G74" s="191" t="str">
        <f>MKP_B_Akten!G74</f>
        <v/>
      </c>
      <c r="H74" s="194" t="str">
        <f>MKP_B_Akten!H74</f>
        <v/>
      </c>
      <c r="I74" s="194" t="str">
        <f>MKP_B_Akten!I74</f>
        <v/>
      </c>
      <c r="J74" s="198" t="str">
        <f>MKP_B_Akten!J74</f>
        <v/>
      </c>
      <c r="K74" s="198" t="str">
        <f>MKP_B_Akten!K74</f>
        <v/>
      </c>
      <c r="L74" s="198"/>
    </row>
    <row r="75" spans="1:12" x14ac:dyDescent="0.2">
      <c r="A75" s="198" t="str">
        <f>MKP_B_Akten!A75</f>
        <v/>
      </c>
      <c r="B75" s="198" t="str">
        <f>MKP_B_Akten!B75</f>
        <v/>
      </c>
      <c r="C75" s="198" t="str">
        <f>MKP_B_Akten!C75</f>
        <v/>
      </c>
      <c r="D75" s="192" t="str">
        <f>MKP_B_Akten!D75</f>
        <v/>
      </c>
      <c r="E75" s="192" t="str">
        <f>MKP_B_Akten!E75</f>
        <v/>
      </c>
      <c r="F75" s="191" t="str">
        <f>MKP_B_Akten!F75</f>
        <v/>
      </c>
      <c r="G75" s="191" t="str">
        <f>MKP_B_Akten!G75</f>
        <v/>
      </c>
      <c r="H75" s="194" t="str">
        <f>MKP_B_Akten!H75</f>
        <v/>
      </c>
      <c r="I75" s="194" t="str">
        <f>MKP_B_Akten!I75</f>
        <v/>
      </c>
      <c r="J75" s="198" t="str">
        <f>MKP_B_Akten!J75</f>
        <v/>
      </c>
      <c r="K75" s="198" t="str">
        <f>MKP_B_Akten!K75</f>
        <v/>
      </c>
      <c r="L75" s="198"/>
    </row>
    <row r="76" spans="1:12" x14ac:dyDescent="0.2">
      <c r="A76" s="198" t="str">
        <f>MKP_B_Akten!A76</f>
        <v/>
      </c>
      <c r="B76" s="198" t="str">
        <f>MKP_B_Akten!B76</f>
        <v/>
      </c>
      <c r="C76" s="198" t="str">
        <f>MKP_B_Akten!C76</f>
        <v/>
      </c>
      <c r="D76" s="192" t="str">
        <f>MKP_B_Akten!D76</f>
        <v/>
      </c>
      <c r="E76" s="192" t="str">
        <f>MKP_B_Akten!E76</f>
        <v/>
      </c>
      <c r="F76" s="191" t="str">
        <f>MKP_B_Akten!F76</f>
        <v/>
      </c>
      <c r="G76" s="191" t="str">
        <f>MKP_B_Akten!G76</f>
        <v/>
      </c>
      <c r="H76" s="194" t="str">
        <f>MKP_B_Akten!H76</f>
        <v/>
      </c>
      <c r="I76" s="194" t="str">
        <f>MKP_B_Akten!I76</f>
        <v/>
      </c>
      <c r="J76" s="198" t="str">
        <f>MKP_B_Akten!J76</f>
        <v/>
      </c>
      <c r="K76" s="198" t="str">
        <f>MKP_B_Akten!K76</f>
        <v/>
      </c>
      <c r="L76" s="198"/>
    </row>
    <row r="77" spans="1:12" x14ac:dyDescent="0.2">
      <c r="A77" s="198" t="str">
        <f>MKP_B_Akten!A77</f>
        <v/>
      </c>
      <c r="B77" s="198" t="str">
        <f>MKP_B_Akten!B77</f>
        <v/>
      </c>
      <c r="C77" s="198" t="str">
        <f>MKP_B_Akten!C77</f>
        <v/>
      </c>
      <c r="D77" s="192" t="str">
        <f>MKP_B_Akten!D77</f>
        <v/>
      </c>
      <c r="E77" s="192" t="str">
        <f>MKP_B_Akten!E77</f>
        <v/>
      </c>
      <c r="F77" s="191" t="str">
        <f>MKP_B_Akten!F77</f>
        <v/>
      </c>
      <c r="G77" s="191" t="str">
        <f>MKP_B_Akten!G77</f>
        <v/>
      </c>
      <c r="H77" s="194" t="str">
        <f>MKP_B_Akten!H77</f>
        <v/>
      </c>
      <c r="I77" s="194" t="str">
        <f>MKP_B_Akten!I77</f>
        <v/>
      </c>
      <c r="J77" s="198" t="str">
        <f>MKP_B_Akten!J77</f>
        <v/>
      </c>
      <c r="K77" s="198" t="str">
        <f>MKP_B_Akten!K77</f>
        <v/>
      </c>
      <c r="L77" s="198"/>
    </row>
    <row r="78" spans="1:12" x14ac:dyDescent="0.2">
      <c r="A78" s="198" t="str">
        <f>MKP_B_Akten!A78</f>
        <v/>
      </c>
      <c r="B78" s="198" t="str">
        <f>MKP_B_Akten!B78</f>
        <v/>
      </c>
      <c r="C78" s="198" t="str">
        <f>MKP_B_Akten!C78</f>
        <v/>
      </c>
      <c r="D78" s="192" t="str">
        <f>MKP_B_Akten!D78</f>
        <v/>
      </c>
      <c r="E78" s="192" t="str">
        <f>MKP_B_Akten!E78</f>
        <v/>
      </c>
      <c r="F78" s="191" t="str">
        <f>MKP_B_Akten!F78</f>
        <v/>
      </c>
      <c r="G78" s="191" t="str">
        <f>MKP_B_Akten!G78</f>
        <v/>
      </c>
      <c r="H78" s="194" t="str">
        <f>MKP_B_Akten!H78</f>
        <v/>
      </c>
      <c r="I78" s="194" t="str">
        <f>MKP_B_Akten!I78</f>
        <v/>
      </c>
      <c r="J78" s="198" t="str">
        <f>MKP_B_Akten!J78</f>
        <v/>
      </c>
      <c r="K78" s="198" t="str">
        <f>MKP_B_Akten!K78</f>
        <v/>
      </c>
      <c r="L78" s="198"/>
    </row>
    <row r="79" spans="1:12" x14ac:dyDescent="0.2">
      <c r="A79" s="198" t="str">
        <f>MKP_B_Akten!A79</f>
        <v/>
      </c>
      <c r="B79" s="198" t="str">
        <f>MKP_B_Akten!B79</f>
        <v/>
      </c>
      <c r="C79" s="198" t="str">
        <f>MKP_B_Akten!C79</f>
        <v/>
      </c>
      <c r="D79" s="192" t="str">
        <f>MKP_B_Akten!D79</f>
        <v/>
      </c>
      <c r="E79" s="192" t="str">
        <f>MKP_B_Akten!E79</f>
        <v/>
      </c>
      <c r="F79" s="191" t="str">
        <f>MKP_B_Akten!F79</f>
        <v/>
      </c>
      <c r="G79" s="191" t="str">
        <f>MKP_B_Akten!G79</f>
        <v/>
      </c>
      <c r="H79" s="194" t="str">
        <f>MKP_B_Akten!H79</f>
        <v/>
      </c>
      <c r="I79" s="194" t="str">
        <f>MKP_B_Akten!I79</f>
        <v/>
      </c>
      <c r="J79" s="198" t="str">
        <f>MKP_B_Akten!J79</f>
        <v/>
      </c>
      <c r="K79" s="198" t="str">
        <f>MKP_B_Akten!K79</f>
        <v/>
      </c>
      <c r="L79" s="198"/>
    </row>
    <row r="80" spans="1:12" x14ac:dyDescent="0.2">
      <c r="A80" s="198" t="str">
        <f>MKP_B_Akten!A80</f>
        <v/>
      </c>
      <c r="B80" s="198" t="str">
        <f>MKP_B_Akten!B80</f>
        <v/>
      </c>
      <c r="C80" s="198" t="str">
        <f>MKP_B_Akten!C80</f>
        <v/>
      </c>
      <c r="D80" s="192" t="str">
        <f>MKP_B_Akten!D80</f>
        <v/>
      </c>
      <c r="E80" s="192" t="str">
        <f>MKP_B_Akten!E80</f>
        <v/>
      </c>
      <c r="F80" s="191" t="str">
        <f>MKP_B_Akten!F80</f>
        <v/>
      </c>
      <c r="G80" s="191" t="str">
        <f>MKP_B_Akten!G80</f>
        <v/>
      </c>
      <c r="H80" s="194" t="str">
        <f>MKP_B_Akten!H80</f>
        <v/>
      </c>
      <c r="I80" s="194" t="str">
        <f>MKP_B_Akten!I80</f>
        <v/>
      </c>
      <c r="J80" s="198" t="str">
        <f>MKP_B_Akten!J80</f>
        <v/>
      </c>
      <c r="K80" s="198" t="str">
        <f>MKP_B_Akten!K80</f>
        <v/>
      </c>
      <c r="L80" s="198"/>
    </row>
    <row r="81" spans="1:12" x14ac:dyDescent="0.2">
      <c r="A81" s="198" t="str">
        <f>MKP_B_Akten!A81</f>
        <v/>
      </c>
      <c r="B81" s="198" t="str">
        <f>MKP_B_Akten!B81</f>
        <v/>
      </c>
      <c r="C81" s="198" t="str">
        <f>MKP_B_Akten!C81</f>
        <v/>
      </c>
      <c r="D81" s="192" t="str">
        <f>MKP_B_Akten!D81</f>
        <v/>
      </c>
      <c r="E81" s="192" t="str">
        <f>MKP_B_Akten!E81</f>
        <v/>
      </c>
      <c r="F81" s="191" t="str">
        <f>MKP_B_Akten!F81</f>
        <v/>
      </c>
      <c r="G81" s="191" t="str">
        <f>MKP_B_Akten!G81</f>
        <v/>
      </c>
      <c r="H81" s="194" t="str">
        <f>MKP_B_Akten!H81</f>
        <v/>
      </c>
      <c r="I81" s="194" t="str">
        <f>MKP_B_Akten!I81</f>
        <v/>
      </c>
      <c r="J81" s="198" t="str">
        <f>MKP_B_Akten!J81</f>
        <v/>
      </c>
      <c r="K81" s="198" t="str">
        <f>MKP_B_Akten!K81</f>
        <v/>
      </c>
      <c r="L81" s="198"/>
    </row>
    <row r="82" spans="1:12" x14ac:dyDescent="0.2">
      <c r="A82" s="198" t="str">
        <f>MKP_B_Akten!A82</f>
        <v/>
      </c>
      <c r="B82" s="198" t="str">
        <f>MKP_B_Akten!B82</f>
        <v/>
      </c>
      <c r="C82" s="198" t="str">
        <f>MKP_B_Akten!C82</f>
        <v/>
      </c>
      <c r="D82" s="192" t="str">
        <f>MKP_B_Akten!D82</f>
        <v/>
      </c>
      <c r="E82" s="192" t="str">
        <f>MKP_B_Akten!E82</f>
        <v/>
      </c>
      <c r="F82" s="191" t="str">
        <f>MKP_B_Akten!F82</f>
        <v/>
      </c>
      <c r="G82" s="191" t="str">
        <f>MKP_B_Akten!G82</f>
        <v/>
      </c>
      <c r="H82" s="194" t="str">
        <f>MKP_B_Akten!H82</f>
        <v/>
      </c>
      <c r="I82" s="194" t="str">
        <f>MKP_B_Akten!I82</f>
        <v/>
      </c>
      <c r="J82" s="198" t="str">
        <f>MKP_B_Akten!J82</f>
        <v/>
      </c>
      <c r="K82" s="198" t="str">
        <f>MKP_B_Akten!K82</f>
        <v/>
      </c>
      <c r="L82" s="198"/>
    </row>
    <row r="83" spans="1:12" x14ac:dyDescent="0.2">
      <c r="A83" s="198" t="str">
        <f>MKP_B_Akten!A83</f>
        <v/>
      </c>
      <c r="B83" s="198" t="str">
        <f>MKP_B_Akten!B83</f>
        <v/>
      </c>
      <c r="C83" s="198" t="str">
        <f>MKP_B_Akten!C83</f>
        <v/>
      </c>
      <c r="D83" s="192" t="str">
        <f>MKP_B_Akten!D83</f>
        <v/>
      </c>
      <c r="E83" s="192" t="str">
        <f>MKP_B_Akten!E83</f>
        <v/>
      </c>
      <c r="F83" s="191" t="str">
        <f>MKP_B_Akten!F83</f>
        <v/>
      </c>
      <c r="G83" s="191" t="str">
        <f>MKP_B_Akten!G83</f>
        <v/>
      </c>
      <c r="H83" s="194" t="str">
        <f>MKP_B_Akten!H83</f>
        <v/>
      </c>
      <c r="I83" s="194" t="str">
        <f>MKP_B_Akten!I83</f>
        <v/>
      </c>
      <c r="J83" s="198" t="str">
        <f>MKP_B_Akten!J83</f>
        <v/>
      </c>
      <c r="K83" s="198" t="str">
        <f>MKP_B_Akten!K83</f>
        <v/>
      </c>
      <c r="L83" s="198"/>
    </row>
    <row r="84" spans="1:12" x14ac:dyDescent="0.2">
      <c r="A84" s="198" t="str">
        <f>MKP_B_Akten!A84</f>
        <v/>
      </c>
      <c r="B84" s="198" t="str">
        <f>MKP_B_Akten!B84</f>
        <v/>
      </c>
      <c r="C84" s="198" t="str">
        <f>MKP_B_Akten!C84</f>
        <v/>
      </c>
      <c r="D84" s="192" t="str">
        <f>MKP_B_Akten!D84</f>
        <v/>
      </c>
      <c r="E84" s="192" t="str">
        <f>MKP_B_Akten!E84</f>
        <v/>
      </c>
      <c r="F84" s="191" t="str">
        <f>MKP_B_Akten!F84</f>
        <v/>
      </c>
      <c r="G84" s="191" t="str">
        <f>MKP_B_Akten!G84</f>
        <v/>
      </c>
      <c r="H84" s="194" t="str">
        <f>MKP_B_Akten!H84</f>
        <v/>
      </c>
      <c r="I84" s="194" t="str">
        <f>MKP_B_Akten!I84</f>
        <v/>
      </c>
      <c r="J84" s="198" t="str">
        <f>MKP_B_Akten!J84</f>
        <v/>
      </c>
      <c r="K84" s="198" t="str">
        <f>MKP_B_Akten!K84</f>
        <v/>
      </c>
      <c r="L84" s="198"/>
    </row>
    <row r="85" spans="1:12" x14ac:dyDescent="0.2">
      <c r="A85" s="198" t="str">
        <f>MKP_B_Akten!A85</f>
        <v/>
      </c>
      <c r="B85" s="198" t="str">
        <f>MKP_B_Akten!B85</f>
        <v/>
      </c>
      <c r="C85" s="198" t="str">
        <f>MKP_B_Akten!C85</f>
        <v/>
      </c>
      <c r="D85" s="192" t="str">
        <f>MKP_B_Akten!D85</f>
        <v/>
      </c>
      <c r="E85" s="192" t="str">
        <f>MKP_B_Akten!E85</f>
        <v/>
      </c>
      <c r="F85" s="191" t="str">
        <f>MKP_B_Akten!F85</f>
        <v/>
      </c>
      <c r="G85" s="191" t="str">
        <f>MKP_B_Akten!G85</f>
        <v/>
      </c>
      <c r="H85" s="194" t="str">
        <f>MKP_B_Akten!H85</f>
        <v/>
      </c>
      <c r="I85" s="194" t="str">
        <f>MKP_B_Akten!I85</f>
        <v/>
      </c>
      <c r="J85" s="198" t="str">
        <f>MKP_B_Akten!J85</f>
        <v/>
      </c>
      <c r="K85" s="198" t="str">
        <f>MKP_B_Akten!K85</f>
        <v/>
      </c>
      <c r="L85" s="198"/>
    </row>
    <row r="86" spans="1:12" x14ac:dyDescent="0.2">
      <c r="A86" s="198" t="str">
        <f>MKP_B_Akten!A86</f>
        <v/>
      </c>
      <c r="B86" s="198" t="str">
        <f>MKP_B_Akten!B86</f>
        <v/>
      </c>
      <c r="C86" s="198" t="str">
        <f>MKP_B_Akten!C86</f>
        <v/>
      </c>
      <c r="D86" s="192" t="str">
        <f>MKP_B_Akten!D86</f>
        <v/>
      </c>
      <c r="E86" s="192" t="str">
        <f>MKP_B_Akten!E86</f>
        <v/>
      </c>
      <c r="F86" s="191" t="str">
        <f>MKP_B_Akten!F86</f>
        <v/>
      </c>
      <c r="G86" s="191" t="str">
        <f>MKP_B_Akten!G86</f>
        <v/>
      </c>
      <c r="H86" s="194" t="str">
        <f>MKP_B_Akten!H86</f>
        <v/>
      </c>
      <c r="I86" s="194" t="str">
        <f>MKP_B_Akten!I86</f>
        <v/>
      </c>
      <c r="J86" s="198" t="str">
        <f>MKP_B_Akten!J86</f>
        <v/>
      </c>
      <c r="K86" s="198" t="str">
        <f>MKP_B_Akten!K86</f>
        <v/>
      </c>
      <c r="L86" s="198"/>
    </row>
    <row r="87" spans="1:12" x14ac:dyDescent="0.2">
      <c r="A87" s="198" t="str">
        <f>MKP_B_Akten!A87</f>
        <v/>
      </c>
      <c r="B87" s="198" t="str">
        <f>MKP_B_Akten!B87</f>
        <v/>
      </c>
      <c r="C87" s="198" t="str">
        <f>MKP_B_Akten!C87</f>
        <v/>
      </c>
      <c r="D87" s="192" t="str">
        <f>MKP_B_Akten!D87</f>
        <v/>
      </c>
      <c r="E87" s="192" t="str">
        <f>MKP_B_Akten!E87</f>
        <v/>
      </c>
      <c r="F87" s="191" t="str">
        <f>MKP_B_Akten!F87</f>
        <v/>
      </c>
      <c r="G87" s="191" t="str">
        <f>MKP_B_Akten!G87</f>
        <v/>
      </c>
      <c r="H87" s="194" t="str">
        <f>MKP_B_Akten!H87</f>
        <v/>
      </c>
      <c r="I87" s="194" t="str">
        <f>MKP_B_Akten!I87</f>
        <v/>
      </c>
      <c r="J87" s="198" t="str">
        <f>MKP_B_Akten!J87</f>
        <v/>
      </c>
      <c r="K87" s="198" t="str">
        <f>MKP_B_Akten!K87</f>
        <v/>
      </c>
      <c r="L87" s="198"/>
    </row>
    <row r="88" spans="1:12" x14ac:dyDescent="0.2">
      <c r="A88" s="198" t="str">
        <f>MKP_B_Akten!A88</f>
        <v/>
      </c>
      <c r="B88" s="198" t="str">
        <f>MKP_B_Akten!B88</f>
        <v/>
      </c>
      <c r="C88" s="198" t="str">
        <f>MKP_B_Akten!C88</f>
        <v/>
      </c>
      <c r="D88" s="192" t="str">
        <f>MKP_B_Akten!D88</f>
        <v/>
      </c>
      <c r="E88" s="192" t="str">
        <f>MKP_B_Akten!E88</f>
        <v/>
      </c>
      <c r="F88" s="191" t="str">
        <f>MKP_B_Akten!F88</f>
        <v/>
      </c>
      <c r="G88" s="191" t="str">
        <f>MKP_B_Akten!G88</f>
        <v/>
      </c>
      <c r="H88" s="194" t="str">
        <f>MKP_B_Akten!H88</f>
        <v/>
      </c>
      <c r="I88" s="194" t="str">
        <f>MKP_B_Akten!I88</f>
        <v/>
      </c>
      <c r="J88" s="198" t="str">
        <f>MKP_B_Akten!J88</f>
        <v/>
      </c>
      <c r="K88" s="198" t="str">
        <f>MKP_B_Akten!K88</f>
        <v/>
      </c>
      <c r="L88" s="198"/>
    </row>
    <row r="89" spans="1:12" x14ac:dyDescent="0.2">
      <c r="A89" s="198" t="str">
        <f>MKP_B_Akten!A89</f>
        <v/>
      </c>
      <c r="B89" s="198" t="str">
        <f>MKP_B_Akten!B89</f>
        <v/>
      </c>
      <c r="C89" s="198" t="str">
        <f>MKP_B_Akten!C89</f>
        <v/>
      </c>
      <c r="D89" s="192" t="str">
        <f>MKP_B_Akten!D89</f>
        <v/>
      </c>
      <c r="E89" s="192" t="str">
        <f>MKP_B_Akten!E89</f>
        <v/>
      </c>
      <c r="F89" s="191" t="str">
        <f>MKP_B_Akten!F89</f>
        <v/>
      </c>
      <c r="G89" s="191" t="str">
        <f>MKP_B_Akten!G89</f>
        <v/>
      </c>
      <c r="H89" s="194" t="str">
        <f>MKP_B_Akten!H89</f>
        <v/>
      </c>
      <c r="I89" s="194" t="str">
        <f>MKP_B_Akten!I89</f>
        <v/>
      </c>
      <c r="J89" s="198" t="str">
        <f>MKP_B_Akten!J89</f>
        <v/>
      </c>
      <c r="K89" s="198" t="str">
        <f>MKP_B_Akten!K89</f>
        <v/>
      </c>
      <c r="L89" s="198"/>
    </row>
    <row r="90" spans="1:12" x14ac:dyDescent="0.2">
      <c r="A90" s="198" t="str">
        <f>MKP_B_Akten!A90</f>
        <v/>
      </c>
      <c r="B90" s="198" t="str">
        <f>MKP_B_Akten!B90</f>
        <v/>
      </c>
      <c r="C90" s="198" t="str">
        <f>MKP_B_Akten!C90</f>
        <v/>
      </c>
      <c r="D90" s="192" t="str">
        <f>MKP_B_Akten!D90</f>
        <v/>
      </c>
      <c r="E90" s="192" t="str">
        <f>MKP_B_Akten!E90</f>
        <v/>
      </c>
      <c r="F90" s="191" t="str">
        <f>MKP_B_Akten!F90</f>
        <v/>
      </c>
      <c r="G90" s="191" t="str">
        <f>MKP_B_Akten!G90</f>
        <v/>
      </c>
      <c r="H90" s="194" t="str">
        <f>MKP_B_Akten!H90</f>
        <v/>
      </c>
      <c r="I90" s="194" t="str">
        <f>MKP_B_Akten!I90</f>
        <v/>
      </c>
      <c r="J90" s="198" t="str">
        <f>MKP_B_Akten!J90</f>
        <v/>
      </c>
      <c r="K90" s="198" t="str">
        <f>MKP_B_Akten!K90</f>
        <v/>
      </c>
      <c r="L90" s="198"/>
    </row>
    <row r="91" spans="1:12" x14ac:dyDescent="0.2">
      <c r="A91" s="198" t="str">
        <f>MKP_B_Akten!A91</f>
        <v/>
      </c>
      <c r="B91" s="198" t="str">
        <f>MKP_B_Akten!B91</f>
        <v/>
      </c>
      <c r="C91" s="198" t="str">
        <f>MKP_B_Akten!C91</f>
        <v/>
      </c>
      <c r="D91" s="192" t="str">
        <f>MKP_B_Akten!D91</f>
        <v/>
      </c>
      <c r="E91" s="192" t="str">
        <f>MKP_B_Akten!E91</f>
        <v/>
      </c>
      <c r="F91" s="191" t="str">
        <f>MKP_B_Akten!F91</f>
        <v/>
      </c>
      <c r="G91" s="191" t="str">
        <f>MKP_B_Akten!G91</f>
        <v/>
      </c>
      <c r="H91" s="194" t="str">
        <f>MKP_B_Akten!H91</f>
        <v/>
      </c>
      <c r="I91" s="194" t="str">
        <f>MKP_B_Akten!I91</f>
        <v/>
      </c>
      <c r="J91" s="198" t="str">
        <f>MKP_B_Akten!J91</f>
        <v/>
      </c>
      <c r="K91" s="198" t="str">
        <f>MKP_B_Akten!K91</f>
        <v/>
      </c>
      <c r="L91" s="198"/>
    </row>
    <row r="92" spans="1:12" x14ac:dyDescent="0.2">
      <c r="A92" s="198" t="str">
        <f>MKP_B_Akten!A92</f>
        <v/>
      </c>
      <c r="B92" s="198" t="str">
        <f>MKP_B_Akten!B92</f>
        <v/>
      </c>
      <c r="C92" s="198" t="str">
        <f>MKP_B_Akten!C92</f>
        <v/>
      </c>
      <c r="D92" s="192" t="str">
        <f>MKP_B_Akten!D92</f>
        <v/>
      </c>
      <c r="E92" s="192" t="str">
        <f>MKP_B_Akten!E92</f>
        <v/>
      </c>
      <c r="F92" s="191" t="str">
        <f>MKP_B_Akten!F92</f>
        <v/>
      </c>
      <c r="G92" s="191" t="str">
        <f>MKP_B_Akten!G92</f>
        <v/>
      </c>
      <c r="H92" s="194" t="str">
        <f>MKP_B_Akten!H92</f>
        <v/>
      </c>
      <c r="I92" s="194" t="str">
        <f>MKP_B_Akten!I92</f>
        <v/>
      </c>
      <c r="J92" s="198" t="str">
        <f>MKP_B_Akten!J92</f>
        <v/>
      </c>
      <c r="K92" s="198" t="str">
        <f>MKP_B_Akten!K92</f>
        <v/>
      </c>
      <c r="L92" s="198"/>
    </row>
    <row r="93" spans="1:12" x14ac:dyDescent="0.2">
      <c r="A93" s="198" t="str">
        <f>MKP_B_Akten!A93</f>
        <v/>
      </c>
      <c r="B93" s="198" t="str">
        <f>MKP_B_Akten!B93</f>
        <v/>
      </c>
      <c r="C93" s="198" t="str">
        <f>MKP_B_Akten!C93</f>
        <v/>
      </c>
      <c r="D93" s="192" t="str">
        <f>MKP_B_Akten!D93</f>
        <v/>
      </c>
      <c r="E93" s="192" t="str">
        <f>MKP_B_Akten!E93</f>
        <v/>
      </c>
      <c r="F93" s="191" t="str">
        <f>MKP_B_Akten!F93</f>
        <v/>
      </c>
      <c r="G93" s="191" t="str">
        <f>MKP_B_Akten!G93</f>
        <v/>
      </c>
      <c r="H93" s="194" t="str">
        <f>MKP_B_Akten!H93</f>
        <v/>
      </c>
      <c r="I93" s="194" t="str">
        <f>MKP_B_Akten!I93</f>
        <v/>
      </c>
      <c r="J93" s="198" t="str">
        <f>MKP_B_Akten!J93</f>
        <v/>
      </c>
      <c r="K93" s="198" t="str">
        <f>MKP_B_Akten!K93</f>
        <v/>
      </c>
      <c r="L93" s="198"/>
    </row>
    <row r="94" spans="1:12" x14ac:dyDescent="0.2">
      <c r="A94" s="198" t="str">
        <f>MKP_B_Akten!A94</f>
        <v/>
      </c>
      <c r="B94" s="198" t="str">
        <f>MKP_B_Akten!B94</f>
        <v/>
      </c>
      <c r="C94" s="198" t="str">
        <f>MKP_B_Akten!C94</f>
        <v/>
      </c>
      <c r="D94" s="192" t="str">
        <f>MKP_B_Akten!D94</f>
        <v/>
      </c>
      <c r="E94" s="192" t="str">
        <f>MKP_B_Akten!E94</f>
        <v/>
      </c>
      <c r="F94" s="191" t="str">
        <f>MKP_B_Akten!F94</f>
        <v/>
      </c>
      <c r="G94" s="191" t="str">
        <f>MKP_B_Akten!G94</f>
        <v/>
      </c>
      <c r="H94" s="194" t="str">
        <f>MKP_B_Akten!H94</f>
        <v/>
      </c>
      <c r="I94" s="194" t="str">
        <f>MKP_B_Akten!I94</f>
        <v/>
      </c>
      <c r="J94" s="198" t="str">
        <f>MKP_B_Akten!J94</f>
        <v/>
      </c>
      <c r="K94" s="198" t="str">
        <f>MKP_B_Akten!K94</f>
        <v/>
      </c>
      <c r="L94" s="198"/>
    </row>
    <row r="95" spans="1:12" x14ac:dyDescent="0.2">
      <c r="A95" s="198" t="str">
        <f>MKP_B_Akten!A95</f>
        <v/>
      </c>
      <c r="B95" s="198" t="str">
        <f>MKP_B_Akten!B95</f>
        <v/>
      </c>
      <c r="C95" s="198" t="str">
        <f>MKP_B_Akten!C95</f>
        <v/>
      </c>
      <c r="D95" s="192" t="str">
        <f>MKP_B_Akten!D95</f>
        <v/>
      </c>
      <c r="E95" s="192" t="str">
        <f>MKP_B_Akten!E95</f>
        <v/>
      </c>
      <c r="F95" s="191" t="str">
        <f>MKP_B_Akten!F95</f>
        <v/>
      </c>
      <c r="G95" s="191" t="str">
        <f>MKP_B_Akten!G95</f>
        <v/>
      </c>
      <c r="H95" s="194" t="str">
        <f>MKP_B_Akten!H95</f>
        <v/>
      </c>
      <c r="I95" s="194" t="str">
        <f>MKP_B_Akten!I95</f>
        <v/>
      </c>
      <c r="J95" s="198" t="str">
        <f>MKP_B_Akten!J95</f>
        <v/>
      </c>
      <c r="K95" s="198" t="str">
        <f>MKP_B_Akten!K95</f>
        <v/>
      </c>
      <c r="L95" s="198"/>
    </row>
    <row r="96" spans="1:12" x14ac:dyDescent="0.2">
      <c r="A96" s="198" t="str">
        <f>MKP_B_Akten!A96</f>
        <v/>
      </c>
      <c r="B96" s="198" t="str">
        <f>MKP_B_Akten!B96</f>
        <v/>
      </c>
      <c r="C96" s="198" t="str">
        <f>MKP_B_Akten!C96</f>
        <v/>
      </c>
      <c r="D96" s="192" t="str">
        <f>MKP_B_Akten!D96</f>
        <v/>
      </c>
      <c r="E96" s="192" t="str">
        <f>MKP_B_Akten!E96</f>
        <v/>
      </c>
      <c r="F96" s="191" t="str">
        <f>MKP_B_Akten!F96</f>
        <v/>
      </c>
      <c r="G96" s="191" t="str">
        <f>MKP_B_Akten!G96</f>
        <v/>
      </c>
      <c r="H96" s="194" t="str">
        <f>MKP_B_Akten!H96</f>
        <v/>
      </c>
      <c r="I96" s="194" t="str">
        <f>MKP_B_Akten!I96</f>
        <v/>
      </c>
      <c r="J96" s="198" t="str">
        <f>MKP_B_Akten!J96</f>
        <v/>
      </c>
      <c r="K96" s="198" t="str">
        <f>MKP_B_Akten!K96</f>
        <v/>
      </c>
      <c r="L96" s="198"/>
    </row>
    <row r="97" spans="1:12" x14ac:dyDescent="0.2">
      <c r="A97" s="198" t="str">
        <f>MKP_B_Akten!A97</f>
        <v/>
      </c>
      <c r="B97" s="198" t="str">
        <f>MKP_B_Akten!B97</f>
        <v/>
      </c>
      <c r="C97" s="198" t="str">
        <f>MKP_B_Akten!C97</f>
        <v/>
      </c>
      <c r="D97" s="192" t="str">
        <f>MKP_B_Akten!D97</f>
        <v/>
      </c>
      <c r="E97" s="192" t="str">
        <f>MKP_B_Akten!E97</f>
        <v/>
      </c>
      <c r="F97" s="191" t="str">
        <f>MKP_B_Akten!F97</f>
        <v/>
      </c>
      <c r="G97" s="191" t="str">
        <f>MKP_B_Akten!G97</f>
        <v/>
      </c>
      <c r="H97" s="194" t="str">
        <f>MKP_B_Akten!H97</f>
        <v/>
      </c>
      <c r="I97" s="194" t="str">
        <f>MKP_B_Akten!I97</f>
        <v/>
      </c>
      <c r="J97" s="198" t="str">
        <f>MKP_B_Akten!J97</f>
        <v/>
      </c>
      <c r="K97" s="198" t="str">
        <f>MKP_B_Akten!K97</f>
        <v/>
      </c>
      <c r="L97" s="198"/>
    </row>
    <row r="98" spans="1:12" x14ac:dyDescent="0.2">
      <c r="A98" s="198" t="str">
        <f>MKP_B_Akten!A98</f>
        <v/>
      </c>
      <c r="B98" s="198" t="str">
        <f>MKP_B_Akten!B98</f>
        <v/>
      </c>
      <c r="C98" s="198" t="str">
        <f>MKP_B_Akten!C98</f>
        <v/>
      </c>
      <c r="D98" s="192" t="str">
        <f>MKP_B_Akten!D98</f>
        <v/>
      </c>
      <c r="E98" s="192" t="str">
        <f>MKP_B_Akten!E98</f>
        <v/>
      </c>
      <c r="F98" s="191" t="str">
        <f>MKP_B_Akten!F98</f>
        <v/>
      </c>
      <c r="G98" s="191" t="str">
        <f>MKP_B_Akten!G98</f>
        <v/>
      </c>
      <c r="H98" s="194" t="str">
        <f>MKP_B_Akten!H98</f>
        <v/>
      </c>
      <c r="I98" s="194" t="str">
        <f>MKP_B_Akten!I98</f>
        <v/>
      </c>
      <c r="J98" s="198" t="str">
        <f>MKP_B_Akten!J98</f>
        <v/>
      </c>
      <c r="K98" s="198" t="str">
        <f>MKP_B_Akten!K98</f>
        <v/>
      </c>
      <c r="L98" s="198"/>
    </row>
    <row r="99" spans="1:12" x14ac:dyDescent="0.2">
      <c r="A99" s="198" t="str">
        <f>MKP_B_Akten!A99</f>
        <v/>
      </c>
      <c r="B99" s="198" t="str">
        <f>MKP_B_Akten!B99</f>
        <v/>
      </c>
      <c r="C99" s="198" t="str">
        <f>MKP_B_Akten!C99</f>
        <v/>
      </c>
      <c r="D99" s="192" t="str">
        <f>MKP_B_Akten!D99</f>
        <v/>
      </c>
      <c r="E99" s="192" t="str">
        <f>MKP_B_Akten!E99</f>
        <v/>
      </c>
      <c r="F99" s="191" t="str">
        <f>MKP_B_Akten!F99</f>
        <v/>
      </c>
      <c r="G99" s="191" t="str">
        <f>MKP_B_Akten!G99</f>
        <v/>
      </c>
      <c r="H99" s="194" t="str">
        <f>MKP_B_Akten!H99</f>
        <v/>
      </c>
      <c r="I99" s="194" t="str">
        <f>MKP_B_Akten!I99</f>
        <v/>
      </c>
      <c r="J99" s="198" t="str">
        <f>MKP_B_Akten!J99</f>
        <v/>
      </c>
      <c r="K99" s="198" t="str">
        <f>MKP_B_Akten!K99</f>
        <v/>
      </c>
      <c r="L99" s="198"/>
    </row>
    <row r="100" spans="1:12" x14ac:dyDescent="0.2">
      <c r="A100" s="198" t="str">
        <f>MKP_B_Akten!A100</f>
        <v/>
      </c>
      <c r="B100" s="198" t="str">
        <f>MKP_B_Akten!B100</f>
        <v/>
      </c>
      <c r="C100" s="198" t="str">
        <f>MKP_B_Akten!C100</f>
        <v/>
      </c>
      <c r="D100" s="192" t="str">
        <f>MKP_B_Akten!D100</f>
        <v/>
      </c>
      <c r="E100" s="192" t="str">
        <f>MKP_B_Akten!E100</f>
        <v/>
      </c>
      <c r="F100" s="191" t="str">
        <f>MKP_B_Akten!F100</f>
        <v/>
      </c>
      <c r="G100" s="191" t="str">
        <f>MKP_B_Akten!G100</f>
        <v/>
      </c>
      <c r="H100" s="194" t="str">
        <f>MKP_B_Akten!H100</f>
        <v/>
      </c>
      <c r="I100" s="194" t="str">
        <f>MKP_B_Akten!I100</f>
        <v/>
      </c>
      <c r="J100" s="198" t="str">
        <f>MKP_B_Akten!J100</f>
        <v/>
      </c>
      <c r="K100" s="198" t="str">
        <f>MKP_B_Akten!K100</f>
        <v/>
      </c>
      <c r="L100" s="198"/>
    </row>
    <row r="101" spans="1:12" x14ac:dyDescent="0.2">
      <c r="A101" s="198" t="str">
        <f>MKP_B_Akten!A101</f>
        <v/>
      </c>
      <c r="B101" s="198" t="str">
        <f>MKP_B_Akten!B101</f>
        <v/>
      </c>
      <c r="C101" s="198" t="str">
        <f>MKP_B_Akten!C101</f>
        <v/>
      </c>
      <c r="D101" s="192" t="str">
        <f>MKP_B_Akten!D101</f>
        <v/>
      </c>
      <c r="E101" s="192" t="str">
        <f>MKP_B_Akten!E101</f>
        <v/>
      </c>
      <c r="F101" s="191" t="str">
        <f>MKP_B_Akten!F101</f>
        <v/>
      </c>
      <c r="G101" s="191" t="str">
        <f>MKP_B_Akten!G101</f>
        <v/>
      </c>
      <c r="H101" s="194" t="str">
        <f>MKP_B_Akten!H101</f>
        <v/>
      </c>
      <c r="I101" s="194" t="str">
        <f>MKP_B_Akten!I101</f>
        <v/>
      </c>
      <c r="J101" s="198" t="str">
        <f>MKP_B_Akten!J101</f>
        <v/>
      </c>
      <c r="K101" s="198" t="str">
        <f>MKP_B_Akten!K101</f>
        <v/>
      </c>
      <c r="L101" s="198"/>
    </row>
    <row r="102" spans="1:12" x14ac:dyDescent="0.2">
      <c r="A102" s="198" t="str">
        <f>MKP_B_Akten!A102</f>
        <v/>
      </c>
      <c r="B102" s="198" t="str">
        <f>MKP_B_Akten!B102</f>
        <v/>
      </c>
      <c r="C102" s="198" t="str">
        <f>MKP_B_Akten!C102</f>
        <v/>
      </c>
      <c r="D102" s="192" t="str">
        <f>MKP_B_Akten!D102</f>
        <v/>
      </c>
      <c r="E102" s="192" t="str">
        <f>MKP_B_Akten!E102</f>
        <v/>
      </c>
      <c r="F102" s="191" t="str">
        <f>MKP_B_Akten!F102</f>
        <v/>
      </c>
      <c r="G102" s="191" t="str">
        <f>MKP_B_Akten!G102</f>
        <v/>
      </c>
      <c r="H102" s="194" t="str">
        <f>MKP_B_Akten!H102</f>
        <v/>
      </c>
      <c r="I102" s="194" t="str">
        <f>MKP_B_Akten!I102</f>
        <v/>
      </c>
      <c r="J102" s="198" t="str">
        <f>MKP_B_Akten!J102</f>
        <v/>
      </c>
      <c r="K102" s="198" t="str">
        <f>MKP_B_Akten!K102</f>
        <v/>
      </c>
      <c r="L102" s="198"/>
    </row>
    <row r="103" spans="1:12" x14ac:dyDescent="0.2">
      <c r="A103" s="198" t="str">
        <f>MKP_B_Akten!A103</f>
        <v/>
      </c>
      <c r="B103" s="198" t="str">
        <f>MKP_B_Akten!B103</f>
        <v/>
      </c>
      <c r="C103" s="198" t="str">
        <f>MKP_B_Akten!C103</f>
        <v/>
      </c>
      <c r="D103" s="192" t="str">
        <f>MKP_B_Akten!D103</f>
        <v/>
      </c>
      <c r="E103" s="192" t="str">
        <f>MKP_B_Akten!E103</f>
        <v/>
      </c>
      <c r="F103" s="191" t="str">
        <f>MKP_B_Akten!F103</f>
        <v/>
      </c>
      <c r="G103" s="191" t="str">
        <f>MKP_B_Akten!G103</f>
        <v/>
      </c>
      <c r="H103" s="194" t="str">
        <f>MKP_B_Akten!H103</f>
        <v/>
      </c>
      <c r="I103" s="194" t="str">
        <f>MKP_B_Akten!I103</f>
        <v/>
      </c>
      <c r="J103" s="198" t="str">
        <f>MKP_B_Akten!J103</f>
        <v/>
      </c>
      <c r="K103" s="198" t="str">
        <f>MKP_B_Akten!K103</f>
        <v/>
      </c>
      <c r="L103" s="198"/>
    </row>
    <row r="104" spans="1:12" x14ac:dyDescent="0.2">
      <c r="A104" s="198" t="str">
        <f>MKP_B_Akten!A104</f>
        <v/>
      </c>
      <c r="B104" s="198" t="str">
        <f>MKP_B_Akten!B104</f>
        <v/>
      </c>
      <c r="C104" s="198" t="str">
        <f>MKP_B_Akten!C104</f>
        <v/>
      </c>
      <c r="D104" s="192" t="str">
        <f>MKP_B_Akten!D104</f>
        <v/>
      </c>
      <c r="E104" s="192" t="str">
        <f>MKP_B_Akten!E104</f>
        <v/>
      </c>
      <c r="F104" s="191" t="str">
        <f>MKP_B_Akten!F104</f>
        <v/>
      </c>
      <c r="G104" s="191" t="str">
        <f>MKP_B_Akten!G104</f>
        <v/>
      </c>
      <c r="H104" s="194" t="str">
        <f>MKP_B_Akten!H104</f>
        <v/>
      </c>
      <c r="I104" s="194" t="str">
        <f>MKP_B_Akten!I104</f>
        <v/>
      </c>
      <c r="J104" s="198" t="str">
        <f>MKP_B_Akten!J104</f>
        <v/>
      </c>
      <c r="K104" s="198" t="str">
        <f>MKP_B_Akten!K104</f>
        <v/>
      </c>
      <c r="L104" s="198"/>
    </row>
    <row r="105" spans="1:12" x14ac:dyDescent="0.2">
      <c r="A105" s="198" t="str">
        <f>MKP_B_Akten!A105</f>
        <v/>
      </c>
      <c r="B105" s="198" t="str">
        <f>MKP_B_Akten!B105</f>
        <v/>
      </c>
      <c r="C105" s="198" t="str">
        <f>MKP_B_Akten!C105</f>
        <v/>
      </c>
      <c r="D105" s="192" t="str">
        <f>MKP_B_Akten!D105</f>
        <v/>
      </c>
      <c r="E105" s="192" t="str">
        <f>MKP_B_Akten!E105</f>
        <v/>
      </c>
      <c r="F105" s="191" t="str">
        <f>MKP_B_Akten!F105</f>
        <v/>
      </c>
      <c r="G105" s="191" t="str">
        <f>MKP_B_Akten!G105</f>
        <v/>
      </c>
      <c r="H105" s="194" t="str">
        <f>MKP_B_Akten!H105</f>
        <v/>
      </c>
      <c r="I105" s="194" t="str">
        <f>MKP_B_Akten!I105</f>
        <v/>
      </c>
      <c r="J105" s="198" t="str">
        <f>MKP_B_Akten!J105</f>
        <v/>
      </c>
      <c r="K105" s="198" t="str">
        <f>MKP_B_Akten!K105</f>
        <v/>
      </c>
      <c r="L105" s="198"/>
    </row>
    <row r="106" spans="1:12" x14ac:dyDescent="0.2">
      <c r="A106" s="198" t="str">
        <f>MKP_B_Akten!A106</f>
        <v/>
      </c>
      <c r="B106" s="198" t="str">
        <f>MKP_B_Akten!B106</f>
        <v/>
      </c>
      <c r="C106" s="198" t="str">
        <f>MKP_B_Akten!C106</f>
        <v/>
      </c>
      <c r="D106" s="192" t="str">
        <f>MKP_B_Akten!D106</f>
        <v/>
      </c>
      <c r="E106" s="192" t="str">
        <f>MKP_B_Akten!E106</f>
        <v/>
      </c>
      <c r="F106" s="191" t="str">
        <f>MKP_B_Akten!F106</f>
        <v/>
      </c>
      <c r="G106" s="191" t="str">
        <f>MKP_B_Akten!G106</f>
        <v/>
      </c>
      <c r="H106" s="194" t="str">
        <f>MKP_B_Akten!H106</f>
        <v/>
      </c>
      <c r="I106" s="194" t="str">
        <f>MKP_B_Akten!I106</f>
        <v/>
      </c>
      <c r="J106" s="198" t="str">
        <f>MKP_B_Akten!J106</f>
        <v/>
      </c>
      <c r="K106" s="198" t="str">
        <f>MKP_B_Akten!K106</f>
        <v/>
      </c>
      <c r="L106" s="198"/>
    </row>
    <row r="107" spans="1:12" x14ac:dyDescent="0.2">
      <c r="A107" s="198" t="str">
        <f>MKP_B_Akten!A107</f>
        <v/>
      </c>
      <c r="B107" s="198" t="str">
        <f>MKP_B_Akten!B107</f>
        <v/>
      </c>
      <c r="C107" s="198" t="str">
        <f>MKP_B_Akten!C107</f>
        <v/>
      </c>
      <c r="D107" s="192" t="str">
        <f>MKP_B_Akten!D107</f>
        <v/>
      </c>
      <c r="E107" s="192" t="str">
        <f>MKP_B_Akten!E107</f>
        <v/>
      </c>
      <c r="F107" s="191" t="str">
        <f>MKP_B_Akten!F107</f>
        <v/>
      </c>
      <c r="G107" s="191" t="str">
        <f>MKP_B_Akten!G107</f>
        <v/>
      </c>
      <c r="H107" s="194" t="str">
        <f>MKP_B_Akten!H107</f>
        <v/>
      </c>
      <c r="I107" s="194" t="str">
        <f>MKP_B_Akten!I107</f>
        <v/>
      </c>
      <c r="J107" s="198" t="str">
        <f>MKP_B_Akten!J107</f>
        <v/>
      </c>
      <c r="K107" s="198" t="str">
        <f>MKP_B_Akten!K107</f>
        <v/>
      </c>
      <c r="L107" s="198"/>
    </row>
    <row r="108" spans="1:12" x14ac:dyDescent="0.2">
      <c r="A108" s="198" t="str">
        <f>MKP_B_Akten!A108</f>
        <v/>
      </c>
      <c r="B108" s="198" t="str">
        <f>MKP_B_Akten!B108</f>
        <v/>
      </c>
      <c r="C108" s="198" t="str">
        <f>MKP_B_Akten!C108</f>
        <v/>
      </c>
      <c r="D108" s="192" t="str">
        <f>MKP_B_Akten!D108</f>
        <v/>
      </c>
      <c r="E108" s="192" t="str">
        <f>MKP_B_Akten!E108</f>
        <v/>
      </c>
      <c r="F108" s="191" t="str">
        <f>MKP_B_Akten!F108</f>
        <v/>
      </c>
      <c r="G108" s="191" t="str">
        <f>MKP_B_Akten!G108</f>
        <v/>
      </c>
      <c r="H108" s="194" t="str">
        <f>MKP_B_Akten!H108</f>
        <v/>
      </c>
      <c r="I108" s="194" t="str">
        <f>MKP_B_Akten!I108</f>
        <v/>
      </c>
      <c r="J108" s="198" t="str">
        <f>MKP_B_Akten!J108</f>
        <v/>
      </c>
      <c r="K108" s="198" t="str">
        <f>MKP_B_Akten!K108</f>
        <v/>
      </c>
      <c r="L108" s="198"/>
    </row>
    <row r="109" spans="1:12" x14ac:dyDescent="0.2">
      <c r="A109" s="198" t="str">
        <f>MKP_B_Akten!A109</f>
        <v/>
      </c>
      <c r="B109" s="198" t="str">
        <f>MKP_B_Akten!B109</f>
        <v/>
      </c>
      <c r="C109" s="198" t="str">
        <f>MKP_B_Akten!C109</f>
        <v/>
      </c>
      <c r="D109" s="192" t="str">
        <f>MKP_B_Akten!D109</f>
        <v/>
      </c>
      <c r="E109" s="192" t="str">
        <f>MKP_B_Akten!E109</f>
        <v/>
      </c>
      <c r="F109" s="191" t="str">
        <f>MKP_B_Akten!F109</f>
        <v/>
      </c>
      <c r="G109" s="191" t="str">
        <f>MKP_B_Akten!G109</f>
        <v/>
      </c>
      <c r="H109" s="194" t="str">
        <f>MKP_B_Akten!H109</f>
        <v/>
      </c>
      <c r="I109" s="194" t="str">
        <f>MKP_B_Akten!I109</f>
        <v/>
      </c>
      <c r="J109" s="198" t="str">
        <f>MKP_B_Akten!J109</f>
        <v/>
      </c>
      <c r="K109" s="198" t="str">
        <f>MKP_B_Akten!K109</f>
        <v/>
      </c>
      <c r="L109" s="198"/>
    </row>
    <row r="110" spans="1:12" x14ac:dyDescent="0.2">
      <c r="A110" s="198" t="str">
        <f>MKP_B_Akten!A110</f>
        <v/>
      </c>
      <c r="B110" s="198" t="str">
        <f>MKP_B_Akten!B110</f>
        <v/>
      </c>
      <c r="C110" s="198" t="str">
        <f>MKP_B_Akten!C110</f>
        <v/>
      </c>
      <c r="D110" s="192" t="str">
        <f>MKP_B_Akten!D110</f>
        <v/>
      </c>
      <c r="E110" s="192" t="str">
        <f>MKP_B_Akten!E110</f>
        <v/>
      </c>
      <c r="F110" s="191" t="str">
        <f>MKP_B_Akten!F110</f>
        <v/>
      </c>
      <c r="G110" s="191" t="str">
        <f>MKP_B_Akten!G110</f>
        <v/>
      </c>
      <c r="H110" s="194" t="str">
        <f>MKP_B_Akten!H110</f>
        <v/>
      </c>
      <c r="I110" s="194" t="str">
        <f>MKP_B_Akten!I110</f>
        <v/>
      </c>
      <c r="J110" s="198" t="str">
        <f>MKP_B_Akten!J110</f>
        <v/>
      </c>
      <c r="K110" s="198" t="str">
        <f>MKP_B_Akten!K110</f>
        <v/>
      </c>
      <c r="L110" s="198"/>
    </row>
    <row r="111" spans="1:12" x14ac:dyDescent="0.2">
      <c r="A111" s="198" t="str">
        <f>MKP_B_Akten!A111</f>
        <v/>
      </c>
      <c r="B111" s="198" t="str">
        <f>MKP_B_Akten!B111</f>
        <v/>
      </c>
      <c r="C111" s="198" t="str">
        <f>MKP_B_Akten!C111</f>
        <v/>
      </c>
      <c r="D111" s="192" t="str">
        <f>MKP_B_Akten!D111</f>
        <v/>
      </c>
      <c r="E111" s="192" t="str">
        <f>MKP_B_Akten!E111</f>
        <v/>
      </c>
      <c r="F111" s="191" t="str">
        <f>MKP_B_Akten!F111</f>
        <v/>
      </c>
      <c r="G111" s="191" t="str">
        <f>MKP_B_Akten!G111</f>
        <v/>
      </c>
      <c r="H111" s="194" t="str">
        <f>MKP_B_Akten!H111</f>
        <v/>
      </c>
      <c r="I111" s="194" t="str">
        <f>MKP_B_Akten!I111</f>
        <v/>
      </c>
      <c r="J111" s="198" t="str">
        <f>MKP_B_Akten!J111</f>
        <v/>
      </c>
      <c r="K111" s="198" t="str">
        <f>MKP_B_Akten!K111</f>
        <v/>
      </c>
      <c r="L111" s="198"/>
    </row>
    <row r="112" spans="1:12" x14ac:dyDescent="0.2">
      <c r="A112" s="198" t="str">
        <f>MKP_B_Akten!A112</f>
        <v/>
      </c>
      <c r="B112" s="198" t="str">
        <f>MKP_B_Akten!B112</f>
        <v/>
      </c>
      <c r="C112" s="198" t="str">
        <f>MKP_B_Akten!C112</f>
        <v/>
      </c>
      <c r="D112" s="192" t="str">
        <f>MKP_B_Akten!D112</f>
        <v/>
      </c>
      <c r="E112" s="192" t="str">
        <f>MKP_B_Akten!E112</f>
        <v/>
      </c>
      <c r="F112" s="191" t="str">
        <f>MKP_B_Akten!F112</f>
        <v/>
      </c>
      <c r="G112" s="191" t="str">
        <f>MKP_B_Akten!G112</f>
        <v/>
      </c>
      <c r="H112" s="194" t="str">
        <f>MKP_B_Akten!H112</f>
        <v/>
      </c>
      <c r="I112" s="194" t="str">
        <f>MKP_B_Akten!I112</f>
        <v/>
      </c>
      <c r="J112" s="198" t="str">
        <f>MKP_B_Akten!J112</f>
        <v/>
      </c>
      <c r="K112" s="198" t="str">
        <f>MKP_B_Akten!K112</f>
        <v/>
      </c>
      <c r="L112" s="198"/>
    </row>
    <row r="113" spans="1:12" x14ac:dyDescent="0.2">
      <c r="A113" s="198" t="str">
        <f>MKP_B_Akten!A113</f>
        <v/>
      </c>
      <c r="B113" s="198" t="str">
        <f>MKP_B_Akten!B113</f>
        <v/>
      </c>
      <c r="C113" s="198" t="str">
        <f>MKP_B_Akten!C113</f>
        <v/>
      </c>
      <c r="D113" s="192" t="str">
        <f>MKP_B_Akten!D113</f>
        <v/>
      </c>
      <c r="E113" s="192" t="str">
        <f>MKP_B_Akten!E113</f>
        <v/>
      </c>
      <c r="F113" s="191" t="str">
        <f>MKP_B_Akten!F113</f>
        <v/>
      </c>
      <c r="G113" s="191" t="str">
        <f>MKP_B_Akten!G113</f>
        <v/>
      </c>
      <c r="H113" s="194" t="str">
        <f>MKP_B_Akten!H113</f>
        <v/>
      </c>
      <c r="I113" s="194" t="str">
        <f>MKP_B_Akten!I113</f>
        <v/>
      </c>
      <c r="J113" s="198" t="str">
        <f>MKP_B_Akten!J113</f>
        <v/>
      </c>
      <c r="K113" s="198" t="str">
        <f>MKP_B_Akten!K113</f>
        <v/>
      </c>
      <c r="L113" s="198"/>
    </row>
    <row r="114" spans="1:12" x14ac:dyDescent="0.2">
      <c r="A114" s="198" t="str">
        <f>MKP_B_Akten!A114</f>
        <v/>
      </c>
      <c r="B114" s="198" t="str">
        <f>MKP_B_Akten!B114</f>
        <v/>
      </c>
      <c r="C114" s="198" t="str">
        <f>MKP_B_Akten!C114</f>
        <v/>
      </c>
      <c r="D114" s="192" t="str">
        <f>MKP_B_Akten!D114</f>
        <v/>
      </c>
      <c r="E114" s="192" t="str">
        <f>MKP_B_Akten!E114</f>
        <v/>
      </c>
      <c r="F114" s="191" t="str">
        <f>MKP_B_Akten!F114</f>
        <v/>
      </c>
      <c r="G114" s="191" t="str">
        <f>MKP_B_Akten!G114</f>
        <v/>
      </c>
      <c r="H114" s="194" t="str">
        <f>MKP_B_Akten!H114</f>
        <v/>
      </c>
      <c r="I114" s="194" t="str">
        <f>MKP_B_Akten!I114</f>
        <v/>
      </c>
      <c r="J114" s="198" t="str">
        <f>MKP_B_Akten!J114</f>
        <v/>
      </c>
      <c r="K114" s="198" t="str">
        <f>MKP_B_Akten!K114</f>
        <v/>
      </c>
      <c r="L114" s="198"/>
    </row>
    <row r="115" spans="1:12" x14ac:dyDescent="0.2">
      <c r="A115" s="198" t="str">
        <f>MKP_B_Akten!A115</f>
        <v/>
      </c>
      <c r="B115" s="198" t="str">
        <f>MKP_B_Akten!B115</f>
        <v/>
      </c>
      <c r="C115" s="198" t="str">
        <f>MKP_B_Akten!C115</f>
        <v/>
      </c>
      <c r="D115" s="192" t="str">
        <f>MKP_B_Akten!D115</f>
        <v/>
      </c>
      <c r="E115" s="192" t="str">
        <f>MKP_B_Akten!E115</f>
        <v/>
      </c>
      <c r="F115" s="191" t="str">
        <f>MKP_B_Akten!F115</f>
        <v/>
      </c>
      <c r="G115" s="191" t="str">
        <f>MKP_B_Akten!G115</f>
        <v/>
      </c>
      <c r="H115" s="194" t="str">
        <f>MKP_B_Akten!H115</f>
        <v/>
      </c>
      <c r="I115" s="194" t="str">
        <f>MKP_B_Akten!I115</f>
        <v/>
      </c>
      <c r="J115" s="198" t="str">
        <f>MKP_B_Akten!J115</f>
        <v/>
      </c>
      <c r="K115" s="198" t="str">
        <f>MKP_B_Akten!K115</f>
        <v/>
      </c>
      <c r="L115" s="198"/>
    </row>
    <row r="116" spans="1:12" x14ac:dyDescent="0.2">
      <c r="A116" s="198" t="str">
        <f>MKP_B_Akten!A116</f>
        <v/>
      </c>
      <c r="B116" s="198" t="str">
        <f>MKP_B_Akten!B116</f>
        <v/>
      </c>
      <c r="C116" s="198" t="str">
        <f>MKP_B_Akten!C116</f>
        <v/>
      </c>
      <c r="D116" s="192" t="str">
        <f>MKP_B_Akten!D116</f>
        <v/>
      </c>
      <c r="E116" s="192" t="str">
        <f>MKP_B_Akten!E116</f>
        <v/>
      </c>
      <c r="F116" s="191" t="str">
        <f>MKP_B_Akten!F116</f>
        <v/>
      </c>
      <c r="G116" s="191" t="str">
        <f>MKP_B_Akten!G116</f>
        <v/>
      </c>
      <c r="H116" s="194" t="str">
        <f>MKP_B_Akten!H116</f>
        <v/>
      </c>
      <c r="I116" s="194" t="str">
        <f>MKP_B_Akten!I116</f>
        <v/>
      </c>
      <c r="J116" s="198" t="str">
        <f>MKP_B_Akten!J116</f>
        <v/>
      </c>
      <c r="K116" s="198" t="str">
        <f>MKP_B_Akten!K116</f>
        <v/>
      </c>
      <c r="L116" s="198"/>
    </row>
    <row r="117" spans="1:12" x14ac:dyDescent="0.2">
      <c r="A117" s="198" t="str">
        <f>MKP_B_Akten!A117</f>
        <v/>
      </c>
      <c r="B117" s="198" t="str">
        <f>MKP_B_Akten!B117</f>
        <v/>
      </c>
      <c r="C117" s="198" t="str">
        <f>MKP_B_Akten!C117</f>
        <v/>
      </c>
      <c r="D117" s="192" t="str">
        <f>MKP_B_Akten!D117</f>
        <v/>
      </c>
      <c r="E117" s="192" t="str">
        <f>MKP_B_Akten!E117</f>
        <v/>
      </c>
      <c r="F117" s="191" t="str">
        <f>MKP_B_Akten!F117</f>
        <v/>
      </c>
      <c r="G117" s="191" t="str">
        <f>MKP_B_Akten!G117</f>
        <v/>
      </c>
      <c r="H117" s="194" t="str">
        <f>MKP_B_Akten!H117</f>
        <v/>
      </c>
      <c r="I117" s="194" t="str">
        <f>MKP_B_Akten!I117</f>
        <v/>
      </c>
      <c r="J117" s="198" t="str">
        <f>MKP_B_Akten!J117</f>
        <v/>
      </c>
      <c r="K117" s="198" t="str">
        <f>MKP_B_Akten!K117</f>
        <v/>
      </c>
      <c r="L117" s="198"/>
    </row>
    <row r="118" spans="1:12" x14ac:dyDescent="0.2">
      <c r="A118" s="198" t="str">
        <f>MKP_B_Akten!A118</f>
        <v/>
      </c>
      <c r="B118" s="198" t="str">
        <f>MKP_B_Akten!B118</f>
        <v/>
      </c>
      <c r="C118" s="198" t="str">
        <f>MKP_B_Akten!C118</f>
        <v/>
      </c>
      <c r="D118" s="192" t="str">
        <f>MKP_B_Akten!D118</f>
        <v/>
      </c>
      <c r="E118" s="192" t="str">
        <f>MKP_B_Akten!E118</f>
        <v/>
      </c>
      <c r="F118" s="191" t="str">
        <f>MKP_B_Akten!F118</f>
        <v/>
      </c>
      <c r="G118" s="191" t="str">
        <f>MKP_B_Akten!G118</f>
        <v/>
      </c>
      <c r="H118" s="194" t="str">
        <f>MKP_B_Akten!H118</f>
        <v/>
      </c>
      <c r="I118" s="194" t="str">
        <f>MKP_B_Akten!I118</f>
        <v/>
      </c>
      <c r="J118" s="198" t="str">
        <f>MKP_B_Akten!J118</f>
        <v/>
      </c>
      <c r="K118" s="198" t="str">
        <f>MKP_B_Akten!K118</f>
        <v/>
      </c>
      <c r="L118" s="198"/>
    </row>
    <row r="119" spans="1:12" x14ac:dyDescent="0.2">
      <c r="A119" s="198" t="str">
        <f>MKP_B_Akten!A119</f>
        <v/>
      </c>
      <c r="B119" s="198" t="str">
        <f>MKP_B_Akten!B119</f>
        <v/>
      </c>
      <c r="C119" s="198" t="str">
        <f>MKP_B_Akten!C119</f>
        <v/>
      </c>
      <c r="D119" s="192" t="str">
        <f>MKP_B_Akten!D119</f>
        <v/>
      </c>
      <c r="E119" s="192" t="str">
        <f>MKP_B_Akten!E119</f>
        <v/>
      </c>
      <c r="F119" s="191" t="str">
        <f>MKP_B_Akten!F119</f>
        <v/>
      </c>
      <c r="G119" s="191" t="str">
        <f>MKP_B_Akten!G119</f>
        <v/>
      </c>
      <c r="H119" s="194" t="str">
        <f>MKP_B_Akten!H119</f>
        <v/>
      </c>
      <c r="I119" s="194" t="str">
        <f>MKP_B_Akten!I119</f>
        <v/>
      </c>
      <c r="J119" s="198" t="str">
        <f>MKP_B_Akten!J119</f>
        <v/>
      </c>
      <c r="K119" s="198" t="str">
        <f>MKP_B_Akten!K119</f>
        <v/>
      </c>
      <c r="L119" s="198"/>
    </row>
    <row r="120" spans="1:12" x14ac:dyDescent="0.2">
      <c r="A120" s="198" t="str">
        <f>MKP_B_Akten!A120</f>
        <v/>
      </c>
      <c r="B120" s="198" t="str">
        <f>MKP_B_Akten!B120</f>
        <v/>
      </c>
      <c r="C120" s="198" t="str">
        <f>MKP_B_Akten!C120</f>
        <v/>
      </c>
      <c r="D120" s="192" t="str">
        <f>MKP_B_Akten!D120</f>
        <v/>
      </c>
      <c r="E120" s="192" t="str">
        <f>MKP_B_Akten!E120</f>
        <v/>
      </c>
      <c r="F120" s="191" t="str">
        <f>MKP_B_Akten!F120</f>
        <v/>
      </c>
      <c r="G120" s="191" t="str">
        <f>MKP_B_Akten!G120</f>
        <v/>
      </c>
      <c r="H120" s="194" t="str">
        <f>MKP_B_Akten!H120</f>
        <v/>
      </c>
      <c r="I120" s="194" t="str">
        <f>MKP_B_Akten!I120</f>
        <v/>
      </c>
      <c r="J120" s="198" t="str">
        <f>MKP_B_Akten!J120</f>
        <v/>
      </c>
      <c r="K120" s="198" t="str">
        <f>MKP_B_Akten!K120</f>
        <v/>
      </c>
      <c r="L120" s="198"/>
    </row>
    <row r="121" spans="1:12" x14ac:dyDescent="0.2">
      <c r="A121" s="198" t="str">
        <f>MKP_B_Akten!A121</f>
        <v/>
      </c>
      <c r="B121" s="198" t="str">
        <f>MKP_B_Akten!B121</f>
        <v/>
      </c>
      <c r="C121" s="198" t="str">
        <f>MKP_B_Akten!C121</f>
        <v/>
      </c>
      <c r="D121" s="192" t="str">
        <f>MKP_B_Akten!D121</f>
        <v/>
      </c>
      <c r="E121" s="192" t="str">
        <f>MKP_B_Akten!E121</f>
        <v/>
      </c>
      <c r="F121" s="191" t="str">
        <f>MKP_B_Akten!F121</f>
        <v/>
      </c>
      <c r="G121" s="191" t="str">
        <f>MKP_B_Akten!G121</f>
        <v/>
      </c>
      <c r="H121" s="194" t="str">
        <f>MKP_B_Akten!H121</f>
        <v/>
      </c>
      <c r="I121" s="194" t="str">
        <f>MKP_B_Akten!I121</f>
        <v/>
      </c>
      <c r="J121" s="198" t="str">
        <f>MKP_B_Akten!J121</f>
        <v/>
      </c>
      <c r="K121" s="198" t="str">
        <f>MKP_B_Akten!K121</f>
        <v/>
      </c>
      <c r="L121" s="198"/>
    </row>
    <row r="122" spans="1:12" x14ac:dyDescent="0.2">
      <c r="A122" s="198" t="str">
        <f>MKP_B_Akten!A122</f>
        <v/>
      </c>
      <c r="B122" s="198" t="str">
        <f>MKP_B_Akten!B122</f>
        <v/>
      </c>
      <c r="C122" s="198" t="str">
        <f>MKP_B_Akten!C122</f>
        <v/>
      </c>
      <c r="D122" s="192" t="str">
        <f>MKP_B_Akten!D122</f>
        <v/>
      </c>
      <c r="E122" s="192" t="str">
        <f>MKP_B_Akten!E122</f>
        <v/>
      </c>
      <c r="F122" s="191" t="str">
        <f>MKP_B_Akten!F122</f>
        <v/>
      </c>
      <c r="G122" s="191" t="str">
        <f>MKP_B_Akten!G122</f>
        <v/>
      </c>
      <c r="H122" s="194" t="str">
        <f>MKP_B_Akten!H122</f>
        <v/>
      </c>
      <c r="I122" s="194" t="str">
        <f>MKP_B_Akten!I122</f>
        <v/>
      </c>
      <c r="J122" s="198" t="str">
        <f>MKP_B_Akten!J122</f>
        <v/>
      </c>
      <c r="K122" s="198" t="str">
        <f>MKP_B_Akten!K122</f>
        <v/>
      </c>
      <c r="L122" s="198"/>
    </row>
    <row r="123" spans="1:12" x14ac:dyDescent="0.2">
      <c r="A123" s="198" t="str">
        <f>MKP_B_Akten!A123</f>
        <v/>
      </c>
      <c r="B123" s="198" t="str">
        <f>MKP_B_Akten!B123</f>
        <v/>
      </c>
      <c r="C123" s="198" t="str">
        <f>MKP_B_Akten!C123</f>
        <v/>
      </c>
      <c r="D123" s="192" t="str">
        <f>MKP_B_Akten!D123</f>
        <v/>
      </c>
      <c r="E123" s="192" t="str">
        <f>MKP_B_Akten!E123</f>
        <v/>
      </c>
      <c r="F123" s="191" t="str">
        <f>MKP_B_Akten!F123</f>
        <v/>
      </c>
      <c r="G123" s="191" t="str">
        <f>MKP_B_Akten!G123</f>
        <v/>
      </c>
      <c r="H123" s="194" t="str">
        <f>MKP_B_Akten!H123</f>
        <v/>
      </c>
      <c r="I123" s="194" t="str">
        <f>MKP_B_Akten!I123</f>
        <v/>
      </c>
      <c r="J123" s="198" t="str">
        <f>MKP_B_Akten!J123</f>
        <v/>
      </c>
      <c r="K123" s="198" t="str">
        <f>MKP_B_Akten!K123</f>
        <v/>
      </c>
      <c r="L123" s="198"/>
    </row>
    <row r="124" spans="1:12" x14ac:dyDescent="0.2">
      <c r="A124" s="198" t="str">
        <f>MKP_B_Akten!A124</f>
        <v/>
      </c>
      <c r="B124" s="198" t="str">
        <f>MKP_B_Akten!B124</f>
        <v/>
      </c>
      <c r="C124" s="198" t="str">
        <f>MKP_B_Akten!C124</f>
        <v/>
      </c>
      <c r="D124" s="192" t="str">
        <f>MKP_B_Akten!D124</f>
        <v/>
      </c>
      <c r="E124" s="192" t="str">
        <f>MKP_B_Akten!E124</f>
        <v/>
      </c>
      <c r="F124" s="191" t="str">
        <f>MKP_B_Akten!F124</f>
        <v/>
      </c>
      <c r="G124" s="191" t="str">
        <f>MKP_B_Akten!G124</f>
        <v/>
      </c>
      <c r="H124" s="194" t="str">
        <f>MKP_B_Akten!H124</f>
        <v/>
      </c>
      <c r="I124" s="194" t="str">
        <f>MKP_B_Akten!I124</f>
        <v/>
      </c>
      <c r="J124" s="198" t="str">
        <f>MKP_B_Akten!J124</f>
        <v/>
      </c>
      <c r="K124" s="198" t="str">
        <f>MKP_B_Akten!K124</f>
        <v/>
      </c>
      <c r="L124" s="198"/>
    </row>
    <row r="125" spans="1:12" x14ac:dyDescent="0.2">
      <c r="A125" s="198" t="str">
        <f>MKP_B_Akten!A125</f>
        <v/>
      </c>
      <c r="B125" s="198" t="str">
        <f>MKP_B_Akten!B125</f>
        <v/>
      </c>
      <c r="C125" s="198" t="str">
        <f>MKP_B_Akten!C125</f>
        <v/>
      </c>
      <c r="D125" s="192" t="str">
        <f>MKP_B_Akten!D125</f>
        <v/>
      </c>
      <c r="E125" s="192" t="str">
        <f>MKP_B_Akten!E125</f>
        <v/>
      </c>
      <c r="F125" s="191" t="str">
        <f>MKP_B_Akten!F125</f>
        <v/>
      </c>
      <c r="G125" s="191" t="str">
        <f>MKP_B_Akten!G125</f>
        <v/>
      </c>
      <c r="H125" s="194" t="str">
        <f>MKP_B_Akten!H125</f>
        <v/>
      </c>
      <c r="I125" s="194" t="str">
        <f>MKP_B_Akten!I125</f>
        <v/>
      </c>
      <c r="J125" s="198" t="str">
        <f>MKP_B_Akten!J125</f>
        <v/>
      </c>
      <c r="K125" s="198" t="str">
        <f>MKP_B_Akten!K125</f>
        <v/>
      </c>
      <c r="L125" s="198"/>
    </row>
    <row r="126" spans="1:12" x14ac:dyDescent="0.2">
      <c r="A126" s="198" t="str">
        <f>MKP_B_Akten!A126</f>
        <v/>
      </c>
      <c r="B126" s="198" t="str">
        <f>MKP_B_Akten!B126</f>
        <v/>
      </c>
      <c r="C126" s="198" t="str">
        <f>MKP_B_Akten!C126</f>
        <v/>
      </c>
      <c r="D126" s="192" t="str">
        <f>MKP_B_Akten!D126</f>
        <v/>
      </c>
      <c r="E126" s="192" t="str">
        <f>MKP_B_Akten!E126</f>
        <v/>
      </c>
      <c r="F126" s="191" t="str">
        <f>MKP_B_Akten!F126</f>
        <v/>
      </c>
      <c r="G126" s="191" t="str">
        <f>MKP_B_Akten!G126</f>
        <v/>
      </c>
      <c r="H126" s="194" t="str">
        <f>MKP_B_Akten!H126</f>
        <v/>
      </c>
      <c r="I126" s="194" t="str">
        <f>MKP_B_Akten!I126</f>
        <v/>
      </c>
      <c r="J126" s="198" t="str">
        <f>MKP_B_Akten!J126</f>
        <v/>
      </c>
      <c r="K126" s="198" t="str">
        <f>MKP_B_Akten!K126</f>
        <v/>
      </c>
      <c r="L126" s="198"/>
    </row>
    <row r="127" spans="1:12" x14ac:dyDescent="0.2">
      <c r="A127" s="198" t="str">
        <f>MKP_B_Akten!A127</f>
        <v/>
      </c>
      <c r="B127" s="198" t="str">
        <f>MKP_B_Akten!B127</f>
        <v/>
      </c>
      <c r="C127" s="198" t="str">
        <f>MKP_B_Akten!C127</f>
        <v/>
      </c>
      <c r="D127" s="192" t="str">
        <f>MKP_B_Akten!D127</f>
        <v/>
      </c>
      <c r="E127" s="192" t="str">
        <f>MKP_B_Akten!E127</f>
        <v/>
      </c>
      <c r="F127" s="191" t="str">
        <f>MKP_B_Akten!F127</f>
        <v/>
      </c>
      <c r="G127" s="191" t="str">
        <f>MKP_B_Akten!G127</f>
        <v/>
      </c>
      <c r="H127" s="194" t="str">
        <f>MKP_B_Akten!H127</f>
        <v/>
      </c>
      <c r="I127" s="194" t="str">
        <f>MKP_B_Akten!I127</f>
        <v/>
      </c>
      <c r="J127" s="198" t="str">
        <f>MKP_B_Akten!J127</f>
        <v/>
      </c>
      <c r="K127" s="198" t="str">
        <f>MKP_B_Akten!K127</f>
        <v/>
      </c>
      <c r="L127" s="198"/>
    </row>
    <row r="128" spans="1:12" x14ac:dyDescent="0.2">
      <c r="A128" s="198" t="str">
        <f>MKP_B_Akten!A128</f>
        <v/>
      </c>
      <c r="B128" s="198" t="str">
        <f>MKP_B_Akten!B128</f>
        <v/>
      </c>
      <c r="C128" s="198" t="str">
        <f>MKP_B_Akten!C128</f>
        <v/>
      </c>
      <c r="D128" s="192" t="str">
        <f>MKP_B_Akten!D128</f>
        <v/>
      </c>
      <c r="E128" s="192" t="str">
        <f>MKP_B_Akten!E128</f>
        <v/>
      </c>
      <c r="F128" s="191" t="str">
        <f>MKP_B_Akten!F128</f>
        <v/>
      </c>
      <c r="G128" s="191" t="str">
        <f>MKP_B_Akten!G128</f>
        <v/>
      </c>
      <c r="H128" s="194" t="str">
        <f>MKP_B_Akten!H128</f>
        <v/>
      </c>
      <c r="I128" s="194" t="str">
        <f>MKP_B_Akten!I128</f>
        <v/>
      </c>
      <c r="J128" s="198" t="str">
        <f>MKP_B_Akten!J128</f>
        <v/>
      </c>
      <c r="K128" s="198" t="str">
        <f>MKP_B_Akten!K128</f>
        <v/>
      </c>
      <c r="L128" s="198"/>
    </row>
    <row r="129" spans="1:12" x14ac:dyDescent="0.2">
      <c r="A129" s="198" t="str">
        <f>MKP_B_Akten!A129</f>
        <v/>
      </c>
      <c r="B129" s="198" t="str">
        <f>MKP_B_Akten!B129</f>
        <v/>
      </c>
      <c r="C129" s="198" t="str">
        <f>MKP_B_Akten!C129</f>
        <v/>
      </c>
      <c r="D129" s="192" t="str">
        <f>MKP_B_Akten!D129</f>
        <v/>
      </c>
      <c r="E129" s="192" t="str">
        <f>MKP_B_Akten!E129</f>
        <v/>
      </c>
      <c r="F129" s="191" t="str">
        <f>MKP_B_Akten!F129</f>
        <v/>
      </c>
      <c r="G129" s="191" t="str">
        <f>MKP_B_Akten!G129</f>
        <v/>
      </c>
      <c r="H129" s="194" t="str">
        <f>MKP_B_Akten!H129</f>
        <v/>
      </c>
      <c r="I129" s="194" t="str">
        <f>MKP_B_Akten!I129</f>
        <v/>
      </c>
      <c r="J129" s="198" t="str">
        <f>MKP_B_Akten!J129</f>
        <v/>
      </c>
      <c r="K129" s="198" t="str">
        <f>MKP_B_Akten!K129</f>
        <v/>
      </c>
      <c r="L129" s="198"/>
    </row>
    <row r="130" spans="1:12" x14ac:dyDescent="0.2">
      <c r="A130" s="198" t="str">
        <f>MKP_B_Akten!A130</f>
        <v/>
      </c>
      <c r="B130" s="198" t="str">
        <f>MKP_B_Akten!B130</f>
        <v/>
      </c>
      <c r="C130" s="198" t="str">
        <f>MKP_B_Akten!C130</f>
        <v/>
      </c>
      <c r="D130" s="192" t="str">
        <f>MKP_B_Akten!D130</f>
        <v/>
      </c>
      <c r="E130" s="192" t="str">
        <f>MKP_B_Akten!E130</f>
        <v/>
      </c>
      <c r="F130" s="191" t="str">
        <f>MKP_B_Akten!F130</f>
        <v/>
      </c>
      <c r="G130" s="191" t="str">
        <f>MKP_B_Akten!G130</f>
        <v/>
      </c>
      <c r="H130" s="194" t="str">
        <f>MKP_B_Akten!H130</f>
        <v/>
      </c>
      <c r="I130" s="194" t="str">
        <f>MKP_B_Akten!I130</f>
        <v/>
      </c>
      <c r="J130" s="198" t="str">
        <f>MKP_B_Akten!J130</f>
        <v/>
      </c>
      <c r="K130" s="198" t="str">
        <f>MKP_B_Akten!K130</f>
        <v/>
      </c>
      <c r="L130" s="198"/>
    </row>
    <row r="131" spans="1:12" x14ac:dyDescent="0.2">
      <c r="A131" s="198" t="str">
        <f>MKP_B_Akten!A131</f>
        <v/>
      </c>
      <c r="B131" s="198" t="str">
        <f>MKP_B_Akten!B131</f>
        <v/>
      </c>
      <c r="C131" s="198" t="str">
        <f>MKP_B_Akten!C131</f>
        <v/>
      </c>
      <c r="D131" s="192" t="str">
        <f>MKP_B_Akten!D131</f>
        <v/>
      </c>
      <c r="E131" s="192" t="str">
        <f>MKP_B_Akten!E131</f>
        <v/>
      </c>
      <c r="F131" s="191" t="str">
        <f>MKP_B_Akten!F131</f>
        <v/>
      </c>
      <c r="G131" s="191" t="str">
        <f>MKP_B_Akten!G131</f>
        <v/>
      </c>
      <c r="H131" s="194" t="str">
        <f>MKP_B_Akten!H131</f>
        <v/>
      </c>
      <c r="I131" s="194" t="str">
        <f>MKP_B_Akten!I131</f>
        <v/>
      </c>
      <c r="J131" s="198" t="str">
        <f>MKP_B_Akten!J131</f>
        <v/>
      </c>
      <c r="K131" s="198" t="str">
        <f>MKP_B_Akten!K131</f>
        <v/>
      </c>
      <c r="L131" s="198"/>
    </row>
    <row r="132" spans="1:12" x14ac:dyDescent="0.2">
      <c r="A132" s="198" t="str">
        <f>MKP_B_Akten!A132</f>
        <v/>
      </c>
      <c r="B132" s="198" t="str">
        <f>MKP_B_Akten!B132</f>
        <v/>
      </c>
      <c r="C132" s="198" t="str">
        <f>MKP_B_Akten!C132</f>
        <v/>
      </c>
      <c r="D132" s="192" t="str">
        <f>MKP_B_Akten!D132</f>
        <v/>
      </c>
      <c r="E132" s="192" t="str">
        <f>MKP_B_Akten!E132</f>
        <v/>
      </c>
      <c r="F132" s="191" t="str">
        <f>MKP_B_Akten!F132</f>
        <v/>
      </c>
      <c r="G132" s="191" t="str">
        <f>MKP_B_Akten!G132</f>
        <v/>
      </c>
      <c r="H132" s="194" t="str">
        <f>MKP_B_Akten!H132</f>
        <v/>
      </c>
      <c r="I132" s="194" t="str">
        <f>MKP_B_Akten!I132</f>
        <v/>
      </c>
      <c r="J132" s="198" t="str">
        <f>MKP_B_Akten!J132</f>
        <v/>
      </c>
      <c r="K132" s="198" t="str">
        <f>MKP_B_Akten!K132</f>
        <v/>
      </c>
      <c r="L132" s="198"/>
    </row>
    <row r="133" spans="1:12" x14ac:dyDescent="0.2">
      <c r="A133" s="198" t="str">
        <f>MKP_B_Akten!A133</f>
        <v/>
      </c>
      <c r="B133" s="198" t="str">
        <f>MKP_B_Akten!B133</f>
        <v/>
      </c>
      <c r="C133" s="198" t="str">
        <f>MKP_B_Akten!C133</f>
        <v/>
      </c>
      <c r="D133" s="192" t="str">
        <f>MKP_B_Akten!D133</f>
        <v/>
      </c>
      <c r="E133" s="192" t="str">
        <f>MKP_B_Akten!E133</f>
        <v/>
      </c>
      <c r="F133" s="191" t="str">
        <f>MKP_B_Akten!F133</f>
        <v/>
      </c>
      <c r="G133" s="191" t="str">
        <f>MKP_B_Akten!G133</f>
        <v/>
      </c>
      <c r="H133" s="194" t="str">
        <f>MKP_B_Akten!H133</f>
        <v/>
      </c>
      <c r="I133" s="194" t="str">
        <f>MKP_B_Akten!I133</f>
        <v/>
      </c>
      <c r="J133" s="198" t="str">
        <f>MKP_B_Akten!J133</f>
        <v/>
      </c>
      <c r="K133" s="198" t="str">
        <f>MKP_B_Akten!K133</f>
        <v/>
      </c>
      <c r="L133" s="198"/>
    </row>
    <row r="134" spans="1:12" x14ac:dyDescent="0.2">
      <c r="A134" s="198" t="str">
        <f>MKP_B_Akten!A134</f>
        <v/>
      </c>
      <c r="B134" s="198" t="str">
        <f>MKP_B_Akten!B134</f>
        <v/>
      </c>
      <c r="C134" s="198" t="str">
        <f>MKP_B_Akten!C134</f>
        <v/>
      </c>
      <c r="D134" s="192" t="str">
        <f>MKP_B_Akten!D134</f>
        <v/>
      </c>
      <c r="E134" s="192" t="str">
        <f>MKP_B_Akten!E134</f>
        <v/>
      </c>
      <c r="F134" s="191" t="str">
        <f>MKP_B_Akten!F134</f>
        <v/>
      </c>
      <c r="G134" s="191" t="str">
        <f>MKP_B_Akten!G134</f>
        <v/>
      </c>
      <c r="H134" s="194" t="str">
        <f>MKP_B_Akten!H134</f>
        <v/>
      </c>
      <c r="I134" s="194" t="str">
        <f>MKP_B_Akten!I134</f>
        <v/>
      </c>
      <c r="J134" s="198" t="str">
        <f>MKP_B_Akten!J134</f>
        <v/>
      </c>
      <c r="K134" s="198" t="str">
        <f>MKP_B_Akten!K134</f>
        <v/>
      </c>
      <c r="L134" s="198"/>
    </row>
    <row r="135" spans="1:12" x14ac:dyDescent="0.2">
      <c r="A135" s="198" t="str">
        <f>MKP_B_Akten!A135</f>
        <v/>
      </c>
      <c r="B135" s="198" t="str">
        <f>MKP_B_Akten!B135</f>
        <v/>
      </c>
      <c r="C135" s="198" t="str">
        <f>MKP_B_Akten!C135</f>
        <v/>
      </c>
      <c r="D135" s="192" t="str">
        <f>MKP_B_Akten!D135</f>
        <v/>
      </c>
      <c r="E135" s="192" t="str">
        <f>MKP_B_Akten!E135</f>
        <v/>
      </c>
      <c r="F135" s="191" t="str">
        <f>MKP_B_Akten!F135</f>
        <v/>
      </c>
      <c r="G135" s="191" t="str">
        <f>MKP_B_Akten!G135</f>
        <v/>
      </c>
      <c r="H135" s="194" t="str">
        <f>MKP_B_Akten!H135</f>
        <v/>
      </c>
      <c r="I135" s="194" t="str">
        <f>MKP_B_Akten!I135</f>
        <v/>
      </c>
      <c r="J135" s="198" t="str">
        <f>MKP_B_Akten!J135</f>
        <v/>
      </c>
      <c r="K135" s="198" t="str">
        <f>MKP_B_Akten!K135</f>
        <v/>
      </c>
      <c r="L135" s="198"/>
    </row>
    <row r="136" spans="1:12" x14ac:dyDescent="0.2">
      <c r="A136" s="198" t="str">
        <f>MKP_B_Akten!A136</f>
        <v/>
      </c>
      <c r="B136" s="198" t="str">
        <f>MKP_B_Akten!B136</f>
        <v/>
      </c>
      <c r="C136" s="198" t="str">
        <f>MKP_B_Akten!C136</f>
        <v/>
      </c>
      <c r="D136" s="192" t="str">
        <f>MKP_B_Akten!D136</f>
        <v/>
      </c>
      <c r="E136" s="192" t="str">
        <f>MKP_B_Akten!E136</f>
        <v/>
      </c>
      <c r="F136" s="191" t="str">
        <f>MKP_B_Akten!F136</f>
        <v/>
      </c>
      <c r="G136" s="191" t="str">
        <f>MKP_B_Akten!G136</f>
        <v/>
      </c>
      <c r="H136" s="194" t="str">
        <f>MKP_B_Akten!H136</f>
        <v/>
      </c>
      <c r="I136" s="194" t="str">
        <f>MKP_B_Akten!I136</f>
        <v/>
      </c>
      <c r="J136" s="198" t="str">
        <f>MKP_B_Akten!J136</f>
        <v/>
      </c>
      <c r="K136" s="198" t="str">
        <f>MKP_B_Akten!K136</f>
        <v/>
      </c>
      <c r="L136" s="198"/>
    </row>
    <row r="137" spans="1:12" x14ac:dyDescent="0.2">
      <c r="A137" s="198" t="str">
        <f>MKP_B_Akten!A137</f>
        <v/>
      </c>
      <c r="B137" s="198" t="str">
        <f>MKP_B_Akten!B137</f>
        <v/>
      </c>
      <c r="C137" s="198" t="str">
        <f>MKP_B_Akten!C137</f>
        <v/>
      </c>
      <c r="D137" s="192" t="str">
        <f>MKP_B_Akten!D137</f>
        <v/>
      </c>
      <c r="E137" s="192" t="str">
        <f>MKP_B_Akten!E137</f>
        <v/>
      </c>
      <c r="F137" s="191" t="str">
        <f>MKP_B_Akten!F137</f>
        <v/>
      </c>
      <c r="G137" s="191" t="str">
        <f>MKP_B_Akten!G137</f>
        <v/>
      </c>
      <c r="H137" s="194" t="str">
        <f>MKP_B_Akten!H137</f>
        <v/>
      </c>
      <c r="I137" s="194" t="str">
        <f>MKP_B_Akten!I137</f>
        <v/>
      </c>
      <c r="J137" s="198" t="str">
        <f>MKP_B_Akten!J137</f>
        <v/>
      </c>
      <c r="K137" s="198" t="str">
        <f>MKP_B_Akten!K137</f>
        <v/>
      </c>
      <c r="L137" s="198"/>
    </row>
    <row r="138" spans="1:12" x14ac:dyDescent="0.2">
      <c r="A138" s="198" t="str">
        <f>MKP_B_Akten!A138</f>
        <v/>
      </c>
      <c r="B138" s="198" t="str">
        <f>MKP_B_Akten!B138</f>
        <v/>
      </c>
      <c r="C138" s="198" t="str">
        <f>MKP_B_Akten!C138</f>
        <v/>
      </c>
      <c r="D138" s="192" t="str">
        <f>MKP_B_Akten!D138</f>
        <v/>
      </c>
      <c r="E138" s="192" t="str">
        <f>MKP_B_Akten!E138</f>
        <v/>
      </c>
      <c r="F138" s="191" t="str">
        <f>MKP_B_Akten!F138</f>
        <v/>
      </c>
      <c r="G138" s="191" t="str">
        <f>MKP_B_Akten!G138</f>
        <v/>
      </c>
      <c r="H138" s="194" t="str">
        <f>MKP_B_Akten!H138</f>
        <v/>
      </c>
      <c r="I138" s="194" t="str">
        <f>MKP_B_Akten!I138</f>
        <v/>
      </c>
      <c r="J138" s="198" t="str">
        <f>MKP_B_Akten!J138</f>
        <v/>
      </c>
      <c r="K138" s="198" t="str">
        <f>MKP_B_Akten!K138</f>
        <v/>
      </c>
      <c r="L138" s="198"/>
    </row>
    <row r="139" spans="1:12" x14ac:dyDescent="0.2">
      <c r="A139" s="198" t="str">
        <f>MKP_B_Akten!A139</f>
        <v/>
      </c>
      <c r="B139" s="198" t="str">
        <f>MKP_B_Akten!B139</f>
        <v/>
      </c>
      <c r="C139" s="198" t="str">
        <f>MKP_B_Akten!C139</f>
        <v/>
      </c>
      <c r="D139" s="192" t="str">
        <f>MKP_B_Akten!D139</f>
        <v/>
      </c>
      <c r="E139" s="192" t="str">
        <f>MKP_B_Akten!E139</f>
        <v/>
      </c>
      <c r="F139" s="191" t="str">
        <f>MKP_B_Akten!F139</f>
        <v/>
      </c>
      <c r="G139" s="191" t="str">
        <f>MKP_B_Akten!G139</f>
        <v/>
      </c>
      <c r="H139" s="194" t="str">
        <f>MKP_B_Akten!H139</f>
        <v/>
      </c>
      <c r="I139" s="194" t="str">
        <f>MKP_B_Akten!I139</f>
        <v/>
      </c>
      <c r="J139" s="198" t="str">
        <f>MKP_B_Akten!J139</f>
        <v/>
      </c>
      <c r="K139" s="198" t="str">
        <f>MKP_B_Akten!K139</f>
        <v/>
      </c>
      <c r="L139" s="198"/>
    </row>
    <row r="140" spans="1:12" x14ac:dyDescent="0.2">
      <c r="A140" s="198" t="str">
        <f>MKP_B_Akten!A140</f>
        <v/>
      </c>
      <c r="B140" s="198" t="str">
        <f>MKP_B_Akten!B140</f>
        <v/>
      </c>
      <c r="C140" s="198" t="str">
        <f>MKP_B_Akten!C140</f>
        <v/>
      </c>
      <c r="D140" s="192" t="str">
        <f>MKP_B_Akten!D140</f>
        <v/>
      </c>
      <c r="E140" s="192" t="str">
        <f>MKP_B_Akten!E140</f>
        <v/>
      </c>
      <c r="F140" s="191" t="str">
        <f>MKP_B_Akten!F140</f>
        <v/>
      </c>
      <c r="G140" s="191" t="str">
        <f>MKP_B_Akten!G140</f>
        <v/>
      </c>
      <c r="H140" s="194" t="str">
        <f>MKP_B_Akten!H140</f>
        <v/>
      </c>
      <c r="I140" s="194" t="str">
        <f>MKP_B_Akten!I140</f>
        <v/>
      </c>
      <c r="J140" s="198" t="str">
        <f>MKP_B_Akten!J140</f>
        <v/>
      </c>
      <c r="K140" s="198" t="str">
        <f>MKP_B_Akten!K140</f>
        <v/>
      </c>
      <c r="L140" s="198"/>
    </row>
    <row r="141" spans="1:12" x14ac:dyDescent="0.2">
      <c r="A141" s="198" t="str">
        <f>MKP_B_Akten!A141</f>
        <v/>
      </c>
      <c r="B141" s="198" t="str">
        <f>MKP_B_Akten!B141</f>
        <v/>
      </c>
      <c r="C141" s="198" t="str">
        <f>MKP_B_Akten!C141</f>
        <v/>
      </c>
      <c r="D141" s="192" t="str">
        <f>MKP_B_Akten!D141</f>
        <v/>
      </c>
      <c r="E141" s="192" t="str">
        <f>MKP_B_Akten!E141</f>
        <v/>
      </c>
      <c r="F141" s="191" t="str">
        <f>MKP_B_Akten!F141</f>
        <v/>
      </c>
      <c r="G141" s="191" t="str">
        <f>MKP_B_Akten!G141</f>
        <v/>
      </c>
      <c r="H141" s="194" t="str">
        <f>MKP_B_Akten!H141</f>
        <v/>
      </c>
      <c r="I141" s="194" t="str">
        <f>MKP_B_Akten!I141</f>
        <v/>
      </c>
      <c r="J141" s="198" t="str">
        <f>MKP_B_Akten!J141</f>
        <v/>
      </c>
      <c r="K141" s="198" t="str">
        <f>MKP_B_Akten!K141</f>
        <v/>
      </c>
      <c r="L141" s="198"/>
    </row>
    <row r="142" spans="1:12" x14ac:dyDescent="0.2">
      <c r="A142" s="198" t="str">
        <f>MKP_B_Akten!A142</f>
        <v/>
      </c>
      <c r="B142" s="198" t="str">
        <f>MKP_B_Akten!B142</f>
        <v/>
      </c>
      <c r="C142" s="198" t="str">
        <f>MKP_B_Akten!C142</f>
        <v/>
      </c>
      <c r="D142" s="192" t="str">
        <f>MKP_B_Akten!D142</f>
        <v/>
      </c>
      <c r="E142" s="192" t="str">
        <f>MKP_B_Akten!E142</f>
        <v/>
      </c>
      <c r="F142" s="191" t="str">
        <f>MKP_B_Akten!F142</f>
        <v/>
      </c>
      <c r="G142" s="191" t="str">
        <f>MKP_B_Akten!G142</f>
        <v/>
      </c>
      <c r="H142" s="194" t="str">
        <f>MKP_B_Akten!H142</f>
        <v/>
      </c>
      <c r="I142" s="194" t="str">
        <f>MKP_B_Akten!I142</f>
        <v/>
      </c>
      <c r="J142" s="198" t="str">
        <f>MKP_B_Akten!J142</f>
        <v/>
      </c>
      <c r="K142" s="198" t="str">
        <f>MKP_B_Akten!K142</f>
        <v/>
      </c>
      <c r="L142" s="198"/>
    </row>
    <row r="143" spans="1:12" x14ac:dyDescent="0.2">
      <c r="A143" s="198" t="str">
        <f>MKP_B_Akten!A143</f>
        <v/>
      </c>
      <c r="B143" s="198" t="str">
        <f>MKP_B_Akten!B143</f>
        <v/>
      </c>
      <c r="C143" s="198" t="str">
        <f>MKP_B_Akten!C143</f>
        <v/>
      </c>
      <c r="D143" s="192" t="str">
        <f>MKP_B_Akten!D143</f>
        <v/>
      </c>
      <c r="E143" s="192" t="str">
        <f>MKP_B_Akten!E143</f>
        <v/>
      </c>
      <c r="F143" s="191" t="str">
        <f>MKP_B_Akten!F143</f>
        <v/>
      </c>
      <c r="G143" s="191" t="str">
        <f>MKP_B_Akten!G143</f>
        <v/>
      </c>
      <c r="H143" s="194" t="str">
        <f>MKP_B_Akten!H143</f>
        <v/>
      </c>
      <c r="I143" s="194" t="str">
        <f>MKP_B_Akten!I143</f>
        <v/>
      </c>
      <c r="J143" s="198" t="str">
        <f>MKP_B_Akten!J143</f>
        <v/>
      </c>
      <c r="K143" s="198" t="str">
        <f>MKP_B_Akten!K143</f>
        <v/>
      </c>
      <c r="L143" s="198"/>
    </row>
    <row r="144" spans="1:12" x14ac:dyDescent="0.2">
      <c r="A144" s="198" t="str">
        <f>MKP_B_Akten!A144</f>
        <v/>
      </c>
      <c r="B144" s="198" t="str">
        <f>MKP_B_Akten!B144</f>
        <v/>
      </c>
      <c r="C144" s="198" t="str">
        <f>MKP_B_Akten!C144</f>
        <v/>
      </c>
      <c r="D144" s="192" t="str">
        <f>MKP_B_Akten!D144</f>
        <v/>
      </c>
      <c r="E144" s="192" t="str">
        <f>MKP_B_Akten!E144</f>
        <v/>
      </c>
      <c r="F144" s="191" t="str">
        <f>MKP_B_Akten!F144</f>
        <v/>
      </c>
      <c r="G144" s="191" t="str">
        <f>MKP_B_Akten!G144</f>
        <v/>
      </c>
      <c r="H144" s="194" t="str">
        <f>MKP_B_Akten!H144</f>
        <v/>
      </c>
      <c r="I144" s="194" t="str">
        <f>MKP_B_Akten!I144</f>
        <v/>
      </c>
      <c r="J144" s="198" t="str">
        <f>MKP_B_Akten!J144</f>
        <v/>
      </c>
      <c r="K144" s="198" t="str">
        <f>MKP_B_Akten!K144</f>
        <v/>
      </c>
      <c r="L144" s="198"/>
    </row>
    <row r="145" spans="1:12" x14ac:dyDescent="0.2">
      <c r="A145" s="198" t="str">
        <f>MKP_B_Akten!A145</f>
        <v/>
      </c>
      <c r="B145" s="198" t="str">
        <f>MKP_B_Akten!B145</f>
        <v/>
      </c>
      <c r="C145" s="198" t="str">
        <f>MKP_B_Akten!C145</f>
        <v/>
      </c>
      <c r="D145" s="192" t="str">
        <f>MKP_B_Akten!D145</f>
        <v/>
      </c>
      <c r="E145" s="192" t="str">
        <f>MKP_B_Akten!E145</f>
        <v/>
      </c>
      <c r="F145" s="191" t="str">
        <f>MKP_B_Akten!F145</f>
        <v/>
      </c>
      <c r="G145" s="191" t="str">
        <f>MKP_B_Akten!G145</f>
        <v/>
      </c>
      <c r="H145" s="194" t="str">
        <f>MKP_B_Akten!H145</f>
        <v/>
      </c>
      <c r="I145" s="194" t="str">
        <f>MKP_B_Akten!I145</f>
        <v/>
      </c>
      <c r="J145" s="198" t="str">
        <f>MKP_B_Akten!J145</f>
        <v/>
      </c>
      <c r="K145" s="198" t="str">
        <f>MKP_B_Akten!K145</f>
        <v/>
      </c>
      <c r="L145" s="198"/>
    </row>
    <row r="146" spans="1:12" x14ac:dyDescent="0.2">
      <c r="A146" s="198" t="str">
        <f>MKP_B_Akten!A146</f>
        <v/>
      </c>
      <c r="B146" s="198" t="str">
        <f>MKP_B_Akten!B146</f>
        <v/>
      </c>
      <c r="C146" s="198" t="str">
        <f>MKP_B_Akten!C146</f>
        <v/>
      </c>
      <c r="D146" s="192" t="str">
        <f>MKP_B_Akten!D146</f>
        <v/>
      </c>
      <c r="E146" s="192" t="str">
        <f>MKP_B_Akten!E146</f>
        <v/>
      </c>
      <c r="F146" s="191" t="str">
        <f>MKP_B_Akten!F146</f>
        <v/>
      </c>
      <c r="G146" s="191" t="str">
        <f>MKP_B_Akten!G146</f>
        <v/>
      </c>
      <c r="H146" s="194" t="str">
        <f>MKP_B_Akten!H146</f>
        <v/>
      </c>
      <c r="I146" s="194" t="str">
        <f>MKP_B_Akten!I146</f>
        <v/>
      </c>
      <c r="J146" s="198" t="str">
        <f>MKP_B_Akten!J146</f>
        <v/>
      </c>
      <c r="K146" s="198" t="str">
        <f>MKP_B_Akten!K146</f>
        <v/>
      </c>
      <c r="L146" s="198"/>
    </row>
    <row r="147" spans="1:12" x14ac:dyDescent="0.2">
      <c r="A147" s="198" t="str">
        <f>MKP_B_Akten!A147</f>
        <v/>
      </c>
      <c r="B147" s="198" t="str">
        <f>MKP_B_Akten!B147</f>
        <v/>
      </c>
      <c r="C147" s="198" t="str">
        <f>MKP_B_Akten!C147</f>
        <v/>
      </c>
      <c r="D147" s="192" t="str">
        <f>MKP_B_Akten!D147</f>
        <v/>
      </c>
      <c r="E147" s="192" t="str">
        <f>MKP_B_Akten!E147</f>
        <v/>
      </c>
      <c r="F147" s="191" t="str">
        <f>MKP_B_Akten!F147</f>
        <v/>
      </c>
      <c r="G147" s="191" t="str">
        <f>MKP_B_Akten!G147</f>
        <v/>
      </c>
      <c r="H147" s="194" t="str">
        <f>MKP_B_Akten!H147</f>
        <v/>
      </c>
      <c r="I147" s="194" t="str">
        <f>MKP_B_Akten!I147</f>
        <v/>
      </c>
      <c r="J147" s="198" t="str">
        <f>MKP_B_Akten!J147</f>
        <v/>
      </c>
      <c r="K147" s="198" t="str">
        <f>MKP_B_Akten!K147</f>
        <v/>
      </c>
      <c r="L147" s="198"/>
    </row>
    <row r="148" spans="1:12" x14ac:dyDescent="0.2">
      <c r="A148" s="198" t="str">
        <f>MKP_B_Akten!A148</f>
        <v/>
      </c>
      <c r="B148" s="198" t="str">
        <f>MKP_B_Akten!B148</f>
        <v/>
      </c>
      <c r="C148" s="198" t="str">
        <f>MKP_B_Akten!C148</f>
        <v/>
      </c>
      <c r="D148" s="192" t="str">
        <f>MKP_B_Akten!D148</f>
        <v/>
      </c>
      <c r="E148" s="192" t="str">
        <f>MKP_B_Akten!E148</f>
        <v/>
      </c>
      <c r="F148" s="191" t="str">
        <f>MKP_B_Akten!F148</f>
        <v/>
      </c>
      <c r="G148" s="191" t="str">
        <f>MKP_B_Akten!G148</f>
        <v/>
      </c>
      <c r="H148" s="194" t="str">
        <f>MKP_B_Akten!H148</f>
        <v/>
      </c>
      <c r="I148" s="194" t="str">
        <f>MKP_B_Akten!I148</f>
        <v/>
      </c>
      <c r="J148" s="198" t="str">
        <f>MKP_B_Akten!J148</f>
        <v/>
      </c>
      <c r="K148" s="198" t="str">
        <f>MKP_B_Akten!K148</f>
        <v/>
      </c>
      <c r="L148" s="198"/>
    </row>
    <row r="149" spans="1:12" x14ac:dyDescent="0.2">
      <c r="A149" s="198" t="str">
        <f>MKP_B_Akten!A149</f>
        <v/>
      </c>
      <c r="B149" s="198" t="str">
        <f>MKP_B_Akten!B149</f>
        <v/>
      </c>
      <c r="C149" s="198" t="str">
        <f>MKP_B_Akten!C149</f>
        <v/>
      </c>
      <c r="D149" s="192" t="str">
        <f>MKP_B_Akten!D149</f>
        <v/>
      </c>
      <c r="E149" s="192" t="str">
        <f>MKP_B_Akten!E149</f>
        <v/>
      </c>
      <c r="F149" s="191" t="str">
        <f>MKP_B_Akten!F149</f>
        <v/>
      </c>
      <c r="G149" s="191" t="str">
        <f>MKP_B_Akten!G149</f>
        <v/>
      </c>
      <c r="H149" s="194" t="str">
        <f>MKP_B_Akten!H149</f>
        <v/>
      </c>
      <c r="I149" s="194" t="str">
        <f>MKP_B_Akten!I149</f>
        <v/>
      </c>
      <c r="J149" s="198" t="str">
        <f>MKP_B_Akten!J149</f>
        <v/>
      </c>
      <c r="K149" s="198" t="str">
        <f>MKP_B_Akten!K149</f>
        <v/>
      </c>
      <c r="L149" s="198"/>
    </row>
    <row r="150" spans="1:12" x14ac:dyDescent="0.2">
      <c r="A150" s="198" t="str">
        <f>MKP_B_Akten!A150</f>
        <v/>
      </c>
      <c r="B150" s="198" t="str">
        <f>MKP_B_Akten!B150</f>
        <v/>
      </c>
      <c r="C150" s="198" t="str">
        <f>MKP_B_Akten!C150</f>
        <v/>
      </c>
      <c r="D150" s="192" t="str">
        <f>MKP_B_Akten!D150</f>
        <v/>
      </c>
      <c r="E150" s="192" t="str">
        <f>MKP_B_Akten!E150</f>
        <v/>
      </c>
      <c r="F150" s="191" t="str">
        <f>MKP_B_Akten!F150</f>
        <v/>
      </c>
      <c r="G150" s="191" t="str">
        <f>MKP_B_Akten!G150</f>
        <v/>
      </c>
      <c r="H150" s="194" t="str">
        <f>MKP_B_Akten!H150</f>
        <v/>
      </c>
      <c r="I150" s="194" t="str">
        <f>MKP_B_Akten!I150</f>
        <v/>
      </c>
      <c r="J150" s="198" t="str">
        <f>MKP_B_Akten!J150</f>
        <v/>
      </c>
      <c r="K150" s="198" t="str">
        <f>MKP_B_Akten!K150</f>
        <v/>
      </c>
      <c r="L150" s="198"/>
    </row>
    <row r="151" spans="1:12" x14ac:dyDescent="0.2">
      <c r="A151" s="198" t="str">
        <f>MKP_B_Akten!A151</f>
        <v/>
      </c>
      <c r="B151" s="198" t="str">
        <f>MKP_B_Akten!B151</f>
        <v/>
      </c>
      <c r="C151" s="198" t="str">
        <f>MKP_B_Akten!C151</f>
        <v/>
      </c>
      <c r="D151" s="192" t="str">
        <f>MKP_B_Akten!D151</f>
        <v/>
      </c>
      <c r="E151" s="192" t="str">
        <f>MKP_B_Akten!E151</f>
        <v/>
      </c>
      <c r="F151" s="191" t="str">
        <f>MKP_B_Akten!F151</f>
        <v/>
      </c>
      <c r="G151" s="191" t="str">
        <f>MKP_B_Akten!G151</f>
        <v/>
      </c>
      <c r="H151" s="194" t="str">
        <f>MKP_B_Akten!H151</f>
        <v/>
      </c>
      <c r="I151" s="194" t="str">
        <f>MKP_B_Akten!I151</f>
        <v/>
      </c>
      <c r="J151" s="198" t="str">
        <f>MKP_B_Akten!J151</f>
        <v/>
      </c>
      <c r="K151" s="198" t="str">
        <f>MKP_B_Akten!K151</f>
        <v/>
      </c>
      <c r="L151" s="198"/>
    </row>
    <row r="152" spans="1:12" x14ac:dyDescent="0.2">
      <c r="G152" s="104"/>
      <c r="I152" s="195"/>
      <c r="J152" s="104"/>
      <c r="K152" s="104"/>
      <c r="L152" s="104"/>
    </row>
    <row r="153" spans="1:12" x14ac:dyDescent="0.2">
      <c r="G153" s="104"/>
      <c r="I153" s="195"/>
      <c r="J153" s="104"/>
      <c r="K153" s="104"/>
      <c r="L153" s="104"/>
    </row>
    <row r="154" spans="1:12" x14ac:dyDescent="0.2">
      <c r="G154" s="104"/>
      <c r="I154" s="195"/>
      <c r="J154" s="104"/>
      <c r="K154" s="104"/>
      <c r="L154" s="104"/>
    </row>
    <row r="155" spans="1:12" x14ac:dyDescent="0.2">
      <c r="G155" s="104"/>
      <c r="I155" s="195"/>
      <c r="J155" s="104"/>
      <c r="K155" s="104"/>
      <c r="L155" s="104"/>
    </row>
    <row r="156" spans="1:12" x14ac:dyDescent="0.2">
      <c r="G156" s="104"/>
      <c r="I156" s="195"/>
      <c r="J156" s="104"/>
      <c r="K156" s="104"/>
      <c r="L156" s="104"/>
    </row>
    <row r="157" spans="1:12" x14ac:dyDescent="0.2">
      <c r="G157" s="104"/>
      <c r="I157" s="195"/>
      <c r="J157" s="104"/>
      <c r="K157" s="104"/>
      <c r="L157" s="104"/>
    </row>
    <row r="158" spans="1:12" x14ac:dyDescent="0.2">
      <c r="G158" s="104"/>
      <c r="I158" s="195"/>
      <c r="J158" s="104"/>
      <c r="K158" s="104"/>
      <c r="L158" s="104"/>
    </row>
    <row r="159" spans="1:12" x14ac:dyDescent="0.2">
      <c r="G159" s="104"/>
      <c r="I159" s="195"/>
      <c r="J159" s="104"/>
      <c r="K159" s="104"/>
      <c r="L159" s="104"/>
    </row>
    <row r="160" spans="1:12" x14ac:dyDescent="0.2">
      <c r="G160" s="104"/>
      <c r="I160" s="195"/>
      <c r="J160" s="104"/>
      <c r="K160" s="104"/>
      <c r="L160" s="104"/>
    </row>
    <row r="161" spans="7:12" x14ac:dyDescent="0.2">
      <c r="G161" s="104"/>
      <c r="I161" s="195"/>
      <c r="J161" s="104"/>
      <c r="K161" s="104"/>
      <c r="L161" s="104"/>
    </row>
    <row r="162" spans="7:12" x14ac:dyDescent="0.2">
      <c r="G162" s="104"/>
      <c r="I162" s="195"/>
      <c r="J162" s="104"/>
      <c r="K162" s="104"/>
      <c r="L162" s="104"/>
    </row>
    <row r="163" spans="7:12" x14ac:dyDescent="0.2">
      <c r="G163" s="104"/>
      <c r="I163" s="195"/>
      <c r="J163" s="104"/>
      <c r="K163" s="104"/>
      <c r="L163" s="104"/>
    </row>
    <row r="164" spans="7:12" x14ac:dyDescent="0.2">
      <c r="G164" s="104"/>
      <c r="I164" s="195"/>
      <c r="J164" s="104"/>
      <c r="K164" s="104"/>
      <c r="L164" s="104"/>
    </row>
    <row r="165" spans="7:12" x14ac:dyDescent="0.2">
      <c r="G165" s="104"/>
      <c r="I165" s="195"/>
      <c r="J165" s="104"/>
      <c r="K165" s="104"/>
      <c r="L165" s="104"/>
    </row>
    <row r="166" spans="7:12" x14ac:dyDescent="0.2">
      <c r="G166" s="104"/>
      <c r="I166" s="195"/>
      <c r="J166" s="104"/>
      <c r="K166" s="104"/>
      <c r="L166" s="104"/>
    </row>
    <row r="167" spans="7:12" x14ac:dyDescent="0.2">
      <c r="G167" s="104"/>
      <c r="I167" s="195"/>
      <c r="J167" s="104"/>
      <c r="K167" s="104"/>
      <c r="L167" s="104"/>
    </row>
    <row r="168" spans="7:12" x14ac:dyDescent="0.2">
      <c r="G168" s="104"/>
      <c r="I168" s="195"/>
      <c r="J168" s="104"/>
      <c r="K168" s="104"/>
      <c r="L168" s="104"/>
    </row>
    <row r="169" spans="7:12" x14ac:dyDescent="0.2">
      <c r="G169" s="104"/>
      <c r="I169" s="195"/>
      <c r="J169" s="104"/>
      <c r="K169" s="104"/>
      <c r="L169" s="104"/>
    </row>
    <row r="170" spans="7:12" x14ac:dyDescent="0.2">
      <c r="G170" s="104"/>
      <c r="I170" s="195"/>
      <c r="J170" s="104"/>
      <c r="K170" s="104"/>
      <c r="L170" s="104"/>
    </row>
    <row r="171" spans="7:12" x14ac:dyDescent="0.2">
      <c r="G171" s="104"/>
      <c r="I171" s="195"/>
      <c r="J171" s="104"/>
      <c r="K171" s="104"/>
      <c r="L171" s="104"/>
    </row>
    <row r="172" spans="7:12" x14ac:dyDescent="0.2">
      <c r="G172" s="104"/>
      <c r="I172" s="195"/>
      <c r="J172" s="104"/>
      <c r="K172" s="104"/>
      <c r="L172" s="104"/>
    </row>
    <row r="173" spans="7:12" x14ac:dyDescent="0.2">
      <c r="G173" s="104"/>
      <c r="I173" s="195"/>
      <c r="J173" s="104"/>
      <c r="K173" s="104"/>
      <c r="L173" s="104"/>
    </row>
    <row r="174" spans="7:12" x14ac:dyDescent="0.2">
      <c r="G174" s="104"/>
      <c r="I174" s="195"/>
      <c r="J174" s="104"/>
      <c r="K174" s="104"/>
      <c r="L174" s="104"/>
    </row>
    <row r="175" spans="7:12" x14ac:dyDescent="0.2">
      <c r="G175" s="104"/>
      <c r="I175" s="195"/>
      <c r="J175" s="104"/>
      <c r="K175" s="104"/>
      <c r="L175" s="104"/>
    </row>
    <row r="176" spans="7:12" x14ac:dyDescent="0.2">
      <c r="G176" s="104"/>
      <c r="I176" s="195"/>
      <c r="J176" s="104"/>
      <c r="K176" s="104"/>
      <c r="L176" s="104"/>
    </row>
    <row r="177" spans="7:12" x14ac:dyDescent="0.2">
      <c r="G177" s="104"/>
      <c r="I177" s="195"/>
      <c r="J177" s="104"/>
      <c r="K177" s="104"/>
      <c r="L177" s="104"/>
    </row>
    <row r="178" spans="7:12" x14ac:dyDescent="0.2">
      <c r="G178" s="104"/>
      <c r="I178" s="195"/>
      <c r="J178" s="104"/>
      <c r="K178" s="104"/>
      <c r="L178" s="104"/>
    </row>
    <row r="179" spans="7:12" x14ac:dyDescent="0.2">
      <c r="G179" s="104"/>
      <c r="I179" s="195"/>
      <c r="J179" s="104"/>
      <c r="K179" s="104"/>
      <c r="L179" s="104"/>
    </row>
    <row r="180" spans="7:12" x14ac:dyDescent="0.2">
      <c r="G180" s="104"/>
      <c r="I180" s="195"/>
      <c r="J180" s="104"/>
      <c r="K180" s="104"/>
      <c r="L180" s="104"/>
    </row>
    <row r="181" spans="7:12" x14ac:dyDescent="0.2">
      <c r="G181" s="104"/>
      <c r="I181" s="195"/>
      <c r="J181" s="104"/>
      <c r="K181" s="104"/>
      <c r="L181" s="104"/>
    </row>
    <row r="182" spans="7:12" x14ac:dyDescent="0.2">
      <c r="G182" s="104"/>
      <c r="I182" s="195"/>
      <c r="J182" s="104"/>
      <c r="K182" s="104"/>
      <c r="L182" s="104"/>
    </row>
    <row r="183" spans="7:12" x14ac:dyDescent="0.2">
      <c r="G183" s="104"/>
      <c r="I183" s="195"/>
      <c r="J183" s="104"/>
      <c r="K183" s="104"/>
      <c r="L183" s="104"/>
    </row>
    <row r="184" spans="7:12" x14ac:dyDescent="0.2">
      <c r="G184" s="104"/>
      <c r="I184" s="195"/>
      <c r="J184" s="104"/>
      <c r="K184" s="104"/>
      <c r="L184" s="104"/>
    </row>
    <row r="185" spans="7:12" x14ac:dyDescent="0.2">
      <c r="G185" s="104"/>
      <c r="I185" s="195"/>
      <c r="J185" s="104"/>
      <c r="K185" s="104"/>
      <c r="L185" s="104"/>
    </row>
    <row r="186" spans="7:12" x14ac:dyDescent="0.2">
      <c r="G186" s="104"/>
      <c r="I186" s="195"/>
      <c r="J186" s="104"/>
      <c r="K186" s="104"/>
      <c r="L186" s="104"/>
    </row>
    <row r="187" spans="7:12" x14ac:dyDescent="0.2">
      <c r="G187" s="104"/>
      <c r="I187" s="195"/>
      <c r="J187" s="104"/>
      <c r="K187" s="104"/>
      <c r="L187" s="104"/>
    </row>
    <row r="188" spans="7:12" x14ac:dyDescent="0.2">
      <c r="G188" s="104"/>
      <c r="I188" s="195"/>
      <c r="J188" s="104"/>
      <c r="K188" s="104"/>
      <c r="L188" s="104"/>
    </row>
    <row r="189" spans="7:12" x14ac:dyDescent="0.2">
      <c r="G189" s="104"/>
      <c r="I189" s="195"/>
      <c r="J189" s="104"/>
      <c r="K189" s="104"/>
      <c r="L189" s="104"/>
    </row>
    <row r="190" spans="7:12" x14ac:dyDescent="0.2">
      <c r="G190" s="104"/>
      <c r="I190" s="195"/>
      <c r="J190" s="104"/>
      <c r="K190" s="104"/>
      <c r="L190" s="104"/>
    </row>
    <row r="191" spans="7:12" x14ac:dyDescent="0.2">
      <c r="G191" s="104"/>
      <c r="I191" s="195"/>
      <c r="J191" s="104"/>
      <c r="K191" s="104"/>
      <c r="L191" s="104"/>
    </row>
    <row r="192" spans="7:12" x14ac:dyDescent="0.2">
      <c r="G192" s="104"/>
      <c r="I192" s="195"/>
      <c r="J192" s="104"/>
      <c r="K192" s="104"/>
      <c r="L192" s="104"/>
    </row>
    <row r="193" spans="7:12" x14ac:dyDescent="0.2">
      <c r="G193" s="104"/>
      <c r="I193" s="195"/>
      <c r="J193" s="104"/>
      <c r="K193" s="104"/>
      <c r="L193" s="104"/>
    </row>
    <row r="194" spans="7:12" x14ac:dyDescent="0.2">
      <c r="G194" s="104"/>
      <c r="I194" s="195"/>
      <c r="J194" s="104"/>
      <c r="K194" s="104"/>
      <c r="L194" s="104"/>
    </row>
    <row r="195" spans="7:12" x14ac:dyDescent="0.2">
      <c r="G195" s="104"/>
      <c r="I195" s="195"/>
      <c r="J195" s="104"/>
      <c r="K195" s="104"/>
      <c r="L195" s="104"/>
    </row>
    <row r="196" spans="7:12" x14ac:dyDescent="0.2">
      <c r="G196" s="104"/>
      <c r="I196" s="195"/>
      <c r="J196" s="104"/>
      <c r="K196" s="104"/>
      <c r="L196" s="104"/>
    </row>
    <row r="197" spans="7:12" x14ac:dyDescent="0.2">
      <c r="G197" s="104"/>
      <c r="I197" s="195"/>
      <c r="J197" s="104"/>
      <c r="K197" s="104"/>
      <c r="L197" s="104"/>
    </row>
    <row r="198" spans="7:12" x14ac:dyDescent="0.2">
      <c r="G198" s="104"/>
      <c r="I198" s="195"/>
      <c r="J198" s="104"/>
      <c r="K198" s="104"/>
      <c r="L198" s="104"/>
    </row>
    <row r="199" spans="7:12" x14ac:dyDescent="0.2">
      <c r="G199" s="104"/>
      <c r="I199" s="195"/>
      <c r="J199" s="104"/>
      <c r="K199" s="104"/>
      <c r="L199" s="104"/>
    </row>
    <row r="200" spans="7:12" x14ac:dyDescent="0.2">
      <c r="G200" s="104"/>
      <c r="I200" s="195"/>
      <c r="J200" s="104"/>
      <c r="K200" s="104"/>
      <c r="L200" s="104"/>
    </row>
    <row r="201" spans="7:12" x14ac:dyDescent="0.2">
      <c r="G201" s="104"/>
      <c r="I201" s="195"/>
      <c r="J201" s="104"/>
      <c r="K201" s="104"/>
      <c r="L201" s="104"/>
    </row>
    <row r="202" spans="7:12" x14ac:dyDescent="0.2">
      <c r="G202" s="104"/>
      <c r="I202" s="195"/>
      <c r="J202" s="104"/>
      <c r="K202" s="104"/>
      <c r="L202" s="104"/>
    </row>
    <row r="203" spans="7:12" x14ac:dyDescent="0.2">
      <c r="G203" s="104"/>
      <c r="I203" s="195"/>
      <c r="J203" s="104"/>
      <c r="K203" s="104"/>
      <c r="L203" s="104"/>
    </row>
    <row r="204" spans="7:12" x14ac:dyDescent="0.2">
      <c r="G204" s="104"/>
      <c r="I204" s="195"/>
      <c r="J204" s="104"/>
      <c r="K204" s="104"/>
      <c r="L204" s="104"/>
    </row>
    <row r="205" spans="7:12" x14ac:dyDescent="0.2">
      <c r="G205" s="104"/>
      <c r="I205" s="195"/>
      <c r="J205" s="104"/>
      <c r="K205" s="104"/>
      <c r="L205" s="104"/>
    </row>
    <row r="206" spans="7:12" x14ac:dyDescent="0.2">
      <c r="G206" s="104"/>
      <c r="I206" s="195"/>
      <c r="J206" s="104"/>
      <c r="K206" s="104"/>
      <c r="L206" s="104"/>
    </row>
    <row r="207" spans="7:12" x14ac:dyDescent="0.2">
      <c r="G207" s="104"/>
      <c r="I207" s="195"/>
      <c r="J207" s="104"/>
      <c r="K207" s="104"/>
      <c r="L207" s="104"/>
    </row>
    <row r="208" spans="7:12" x14ac:dyDescent="0.2">
      <c r="G208" s="104"/>
      <c r="I208" s="195"/>
      <c r="J208" s="104"/>
      <c r="K208" s="104"/>
      <c r="L208" s="104"/>
    </row>
    <row r="209" spans="7:12" x14ac:dyDescent="0.2">
      <c r="G209" s="104"/>
      <c r="I209" s="195"/>
      <c r="J209" s="104"/>
      <c r="K209" s="104"/>
      <c r="L209" s="104"/>
    </row>
    <row r="210" spans="7:12" x14ac:dyDescent="0.2">
      <c r="G210" s="104"/>
      <c r="I210" s="195"/>
      <c r="J210" s="104"/>
      <c r="K210" s="104"/>
      <c r="L210" s="104"/>
    </row>
    <row r="211" spans="7:12" x14ac:dyDescent="0.2">
      <c r="G211" s="104"/>
      <c r="I211" s="195"/>
      <c r="J211" s="104"/>
      <c r="K211" s="104"/>
      <c r="L211" s="104"/>
    </row>
    <row r="212" spans="7:12" x14ac:dyDescent="0.2">
      <c r="G212" s="104"/>
      <c r="I212" s="195"/>
      <c r="J212" s="104"/>
      <c r="K212" s="104"/>
      <c r="L212" s="104"/>
    </row>
    <row r="213" spans="7:12" x14ac:dyDescent="0.2">
      <c r="G213" s="104"/>
      <c r="I213" s="195"/>
      <c r="J213" s="104"/>
      <c r="K213" s="104"/>
      <c r="L213" s="104"/>
    </row>
    <row r="214" spans="7:12" x14ac:dyDescent="0.2">
      <c r="G214" s="104"/>
      <c r="I214" s="195"/>
      <c r="J214" s="104"/>
      <c r="K214" s="104"/>
      <c r="L214" s="104"/>
    </row>
    <row r="215" spans="7:12" x14ac:dyDescent="0.2">
      <c r="G215" s="104"/>
      <c r="I215" s="195"/>
      <c r="J215" s="104"/>
      <c r="K215" s="104"/>
      <c r="L215" s="104"/>
    </row>
    <row r="216" spans="7:12" x14ac:dyDescent="0.2">
      <c r="G216" s="104"/>
      <c r="I216" s="195"/>
      <c r="J216" s="104"/>
      <c r="K216" s="104"/>
      <c r="L216" s="104"/>
    </row>
    <row r="217" spans="7:12" x14ac:dyDescent="0.2">
      <c r="G217" s="104"/>
      <c r="I217" s="195"/>
      <c r="J217" s="104"/>
      <c r="K217" s="104"/>
      <c r="L217" s="104"/>
    </row>
    <row r="218" spans="7:12" x14ac:dyDescent="0.2">
      <c r="G218" s="104"/>
      <c r="I218" s="195"/>
      <c r="J218" s="104"/>
      <c r="K218" s="104"/>
      <c r="L218" s="104"/>
    </row>
    <row r="219" spans="7:12" x14ac:dyDescent="0.2">
      <c r="G219" s="104"/>
      <c r="I219" s="195"/>
      <c r="J219" s="104"/>
      <c r="K219" s="104"/>
      <c r="L219" s="104"/>
    </row>
    <row r="220" spans="7:12" x14ac:dyDescent="0.2">
      <c r="G220" s="104"/>
      <c r="I220" s="195"/>
      <c r="J220" s="104"/>
      <c r="K220" s="104"/>
      <c r="L220" s="104"/>
    </row>
    <row r="221" spans="7:12" x14ac:dyDescent="0.2">
      <c r="G221" s="104"/>
      <c r="I221" s="195"/>
      <c r="J221" s="104"/>
      <c r="K221" s="104"/>
      <c r="L221" s="104"/>
    </row>
    <row r="222" spans="7:12" x14ac:dyDescent="0.2">
      <c r="G222" s="104"/>
      <c r="I222" s="195"/>
      <c r="J222" s="104"/>
      <c r="K222" s="104"/>
      <c r="L222" s="104"/>
    </row>
    <row r="223" spans="7:12" x14ac:dyDescent="0.2">
      <c r="G223" s="104"/>
      <c r="I223" s="195"/>
      <c r="J223" s="104"/>
      <c r="K223" s="104"/>
      <c r="L223" s="104"/>
    </row>
    <row r="224" spans="7:12" x14ac:dyDescent="0.2">
      <c r="G224" s="104"/>
      <c r="I224" s="195"/>
      <c r="J224" s="104"/>
      <c r="K224" s="104"/>
      <c r="L224" s="104"/>
    </row>
    <row r="225" spans="7:12" x14ac:dyDescent="0.2">
      <c r="G225" s="104"/>
      <c r="I225" s="195"/>
      <c r="J225" s="104"/>
      <c r="K225" s="104"/>
      <c r="L225" s="104"/>
    </row>
    <row r="226" spans="7:12" x14ac:dyDescent="0.2">
      <c r="G226" s="104"/>
      <c r="I226" s="195"/>
      <c r="J226" s="104"/>
      <c r="K226" s="104"/>
      <c r="L226" s="104"/>
    </row>
    <row r="227" spans="7:12" x14ac:dyDescent="0.2">
      <c r="G227" s="104"/>
      <c r="I227" s="195"/>
      <c r="J227" s="104"/>
      <c r="K227" s="104"/>
      <c r="L227" s="104"/>
    </row>
    <row r="228" spans="7:12" x14ac:dyDescent="0.2">
      <c r="G228" s="104"/>
      <c r="I228" s="195"/>
      <c r="J228" s="104"/>
      <c r="K228" s="104"/>
      <c r="L228" s="104"/>
    </row>
    <row r="229" spans="7:12" x14ac:dyDescent="0.2">
      <c r="G229" s="104"/>
      <c r="I229" s="195"/>
      <c r="J229" s="104"/>
      <c r="K229" s="104"/>
      <c r="L229" s="104"/>
    </row>
    <row r="230" spans="7:12" x14ac:dyDescent="0.2">
      <c r="G230" s="104"/>
      <c r="I230" s="195"/>
      <c r="J230" s="104"/>
      <c r="K230" s="104"/>
      <c r="L230" s="104"/>
    </row>
    <row r="231" spans="7:12" x14ac:dyDescent="0.2">
      <c r="G231" s="104"/>
      <c r="I231" s="195"/>
      <c r="J231" s="104"/>
      <c r="K231" s="104"/>
      <c r="L231" s="104"/>
    </row>
    <row r="232" spans="7:12" x14ac:dyDescent="0.2">
      <c r="G232" s="104"/>
      <c r="I232" s="195"/>
      <c r="J232" s="104"/>
      <c r="K232" s="104"/>
      <c r="L232" s="104"/>
    </row>
    <row r="233" spans="7:12" x14ac:dyDescent="0.2">
      <c r="G233" s="104"/>
      <c r="I233" s="195"/>
      <c r="J233" s="104"/>
      <c r="K233" s="104"/>
      <c r="L233" s="104"/>
    </row>
    <row r="234" spans="7:12" x14ac:dyDescent="0.2">
      <c r="G234" s="104"/>
      <c r="I234" s="195"/>
      <c r="J234" s="104"/>
      <c r="K234" s="104"/>
      <c r="L234" s="104"/>
    </row>
    <row r="235" spans="7:12" x14ac:dyDescent="0.2">
      <c r="G235" s="104"/>
      <c r="I235" s="195"/>
      <c r="J235" s="104"/>
      <c r="K235" s="104"/>
      <c r="L235" s="104"/>
    </row>
    <row r="236" spans="7:12" x14ac:dyDescent="0.2">
      <c r="G236" s="104"/>
      <c r="I236" s="195"/>
      <c r="J236" s="104"/>
      <c r="K236" s="104"/>
      <c r="L236" s="104"/>
    </row>
    <row r="237" spans="7:12" x14ac:dyDescent="0.2">
      <c r="G237" s="104"/>
      <c r="I237" s="195"/>
      <c r="J237" s="104"/>
      <c r="K237" s="104"/>
      <c r="L237" s="104"/>
    </row>
    <row r="238" spans="7:12" x14ac:dyDescent="0.2">
      <c r="G238" s="104"/>
      <c r="I238" s="195"/>
      <c r="J238" s="104"/>
      <c r="K238" s="104"/>
      <c r="L238" s="104"/>
    </row>
    <row r="239" spans="7:12" x14ac:dyDescent="0.2">
      <c r="G239" s="104"/>
      <c r="I239" s="195"/>
      <c r="J239" s="104"/>
      <c r="K239" s="104"/>
      <c r="L239" s="104"/>
    </row>
    <row r="240" spans="7:12" x14ac:dyDescent="0.2">
      <c r="G240" s="104"/>
      <c r="I240" s="195"/>
      <c r="J240" s="104"/>
      <c r="K240" s="104"/>
      <c r="L240" s="104"/>
    </row>
    <row r="241" spans="7:12" x14ac:dyDescent="0.2">
      <c r="G241" s="104"/>
      <c r="I241" s="195"/>
      <c r="J241" s="104"/>
      <c r="K241" s="104"/>
      <c r="L241" s="104"/>
    </row>
    <row r="242" spans="7:12" x14ac:dyDescent="0.2">
      <c r="G242" s="104"/>
      <c r="I242" s="195"/>
      <c r="J242" s="104"/>
      <c r="K242" s="104"/>
      <c r="L242" s="104"/>
    </row>
    <row r="243" spans="7:12" x14ac:dyDescent="0.2">
      <c r="G243" s="104"/>
      <c r="I243" s="195"/>
      <c r="J243" s="104"/>
      <c r="K243" s="104"/>
      <c r="L243" s="104"/>
    </row>
    <row r="244" spans="7:12" x14ac:dyDescent="0.2">
      <c r="G244" s="104"/>
      <c r="I244" s="195"/>
      <c r="J244" s="104"/>
      <c r="K244" s="104"/>
      <c r="L244" s="104"/>
    </row>
  </sheetData>
  <sheetProtection algorithmName="SHA-512" hashValue="D3Q/avzEEVW1YO6fnrggUy+RsbshHf8R+/NyJIKhjHcikV4wOkOVIggNymY8KRrNQv5TcyKPYLQMDuD9F9KW+A==" saltValue="9NyG7FMxtx6NzjjD+zQShw==" spinCount="100000" sheet="1" objects="1" scenarios="1" formatRows="0" autoFilter="0"/>
  <pageMargins left="0.25" right="0.25" top="0.75" bottom="0.75" header="0.3" footer="0.3"/>
  <pageSetup paperSize="9" scale="64" fitToHeight="0" orientation="landscape" r:id="rId1"/>
  <headerFooter>
    <oddFooter>&amp;L&amp;F - &amp;A&amp;CSEK_Beratung_MN_Beleglistenerstellung_V2_1_200101&amp;R&amp;P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5"/>
  <sheetViews>
    <sheetView zoomScale="90" zoomScaleNormal="90" workbookViewId="0">
      <selection activeCell="B63" sqref="B63"/>
    </sheetView>
  </sheetViews>
  <sheetFormatPr baseColWidth="10" defaultRowHeight="12.75" x14ac:dyDescent="0.2"/>
  <cols>
    <col min="1" max="1" width="60.28515625" bestFit="1" customWidth="1"/>
    <col min="2" max="2" width="19.7109375" customWidth="1"/>
    <col min="3" max="3" width="17.7109375" bestFit="1" customWidth="1"/>
    <col min="4" max="6" width="16" bestFit="1" customWidth="1"/>
    <col min="7" max="7" width="19" bestFit="1" customWidth="1"/>
    <col min="8" max="8" width="28.42578125" bestFit="1" customWidth="1"/>
    <col min="9" max="9" width="14.85546875" style="86" bestFit="1" customWidth="1"/>
    <col min="10" max="10" width="14.85546875" bestFit="1" customWidth="1"/>
    <col min="11" max="11" width="11.85546875" bestFit="1" customWidth="1"/>
  </cols>
  <sheetData>
    <row r="1" spans="1:13" ht="13.5" thickBot="1" x14ac:dyDescent="0.25">
      <c r="A1" s="113" t="s">
        <v>28</v>
      </c>
      <c r="B1" s="113" t="s">
        <v>29</v>
      </c>
      <c r="C1" s="139" t="s">
        <v>44</v>
      </c>
      <c r="D1" s="149" t="s">
        <v>42</v>
      </c>
      <c r="E1" s="149" t="s">
        <v>67</v>
      </c>
      <c r="F1" s="149" t="s">
        <v>68</v>
      </c>
      <c r="G1" s="149" t="s">
        <v>43</v>
      </c>
      <c r="H1" s="149" t="s">
        <v>73</v>
      </c>
      <c r="I1"/>
      <c r="J1" s="110" t="s">
        <v>25</v>
      </c>
      <c r="K1" s="123" t="s">
        <v>25</v>
      </c>
      <c r="L1" s="120" t="s">
        <v>25</v>
      </c>
      <c r="M1" s="224" t="s">
        <v>25</v>
      </c>
    </row>
    <row r="2" spans="1:13" x14ac:dyDescent="0.2">
      <c r="A2" s="118" t="s">
        <v>31</v>
      </c>
      <c r="B2" s="182" t="str">
        <f>VLOOKUP(A2,Pauschale_Matrix,2,)</f>
        <v>?</v>
      </c>
      <c r="C2" s="180" t="s">
        <v>25</v>
      </c>
      <c r="D2" s="181" t="s">
        <v>25</v>
      </c>
      <c r="E2" s="181" t="s">
        <v>25</v>
      </c>
      <c r="F2" s="181" t="s">
        <v>25</v>
      </c>
      <c r="G2" s="181" t="s">
        <v>25</v>
      </c>
      <c r="H2" s="181" t="s">
        <v>25</v>
      </c>
      <c r="I2"/>
      <c r="J2" s="111" t="s">
        <v>10</v>
      </c>
      <c r="K2" s="124">
        <v>1</v>
      </c>
      <c r="L2" s="121">
        <v>2018</v>
      </c>
      <c r="M2" s="226">
        <v>2</v>
      </c>
    </row>
    <row r="3" spans="1:13" x14ac:dyDescent="0.2">
      <c r="A3" s="119" t="s">
        <v>60</v>
      </c>
      <c r="B3" s="228" t="e">
        <f>VLOOKUP(A3,Pauschale_Matrix,VLOOKUP(Grunddaten!$E$13,Jahr_Spalte,2,FALSE),2)</f>
        <v>#VALUE!</v>
      </c>
      <c r="C3" s="140" t="s">
        <v>58</v>
      </c>
      <c r="D3" s="140" t="s">
        <v>46</v>
      </c>
      <c r="E3" s="140" t="s">
        <v>70</v>
      </c>
      <c r="F3" s="140" t="s">
        <v>71</v>
      </c>
      <c r="G3" s="140">
        <f t="shared" ref="G3:G8" si="0">Traeger</f>
        <v>0</v>
      </c>
      <c r="H3" s="140" t="s">
        <v>75</v>
      </c>
      <c r="I3"/>
      <c r="J3" s="111" t="s">
        <v>11</v>
      </c>
      <c r="K3" s="124">
        <v>2</v>
      </c>
      <c r="L3" s="121">
        <v>2019</v>
      </c>
      <c r="M3" s="226">
        <v>3</v>
      </c>
    </row>
    <row r="4" spans="1:13" x14ac:dyDescent="0.2">
      <c r="A4" s="178" t="s">
        <v>63</v>
      </c>
      <c r="B4" s="228" t="e">
        <f>VLOOKUP(A4,Pauschale_Matrix,VLOOKUP(Grunddaten!$E$13,Jahr_Spalte,2,FALSE),2)</f>
        <v>#VALUE!</v>
      </c>
      <c r="C4" s="140" t="s">
        <v>58</v>
      </c>
      <c r="D4" s="140" t="s">
        <v>46</v>
      </c>
      <c r="E4" s="140" t="s">
        <v>70</v>
      </c>
      <c r="F4" s="140" t="s">
        <v>71</v>
      </c>
      <c r="G4" s="140">
        <f t="shared" si="0"/>
        <v>0</v>
      </c>
      <c r="H4" s="140" t="s">
        <v>75</v>
      </c>
      <c r="I4"/>
      <c r="J4" s="111" t="s">
        <v>12</v>
      </c>
      <c r="K4" s="124">
        <v>3</v>
      </c>
      <c r="L4" s="121">
        <v>2020</v>
      </c>
      <c r="M4" s="226">
        <v>4</v>
      </c>
    </row>
    <row r="5" spans="1:13" x14ac:dyDescent="0.2">
      <c r="A5" s="119" t="s">
        <v>61</v>
      </c>
      <c r="B5" s="228" t="e">
        <f>VLOOKUP(A5,Pauschale_Matrix,VLOOKUP(Grunddaten!$E$13,Jahr_Spalte,2,FALSE),2)</f>
        <v>#VALUE!</v>
      </c>
      <c r="C5" s="140" t="s">
        <v>58</v>
      </c>
      <c r="D5" s="140" t="s">
        <v>46</v>
      </c>
      <c r="E5" s="140" t="s">
        <v>70</v>
      </c>
      <c r="F5" s="140" t="s">
        <v>71</v>
      </c>
      <c r="G5" s="140">
        <f t="shared" si="0"/>
        <v>0</v>
      </c>
      <c r="H5" s="140" t="s">
        <v>75</v>
      </c>
      <c r="I5"/>
      <c r="J5" s="111" t="s">
        <v>13</v>
      </c>
      <c r="K5" s="124">
        <v>4</v>
      </c>
      <c r="L5" s="121">
        <v>2021</v>
      </c>
      <c r="M5" s="226">
        <v>5</v>
      </c>
    </row>
    <row r="6" spans="1:13" x14ac:dyDescent="0.2">
      <c r="A6" s="119" t="s">
        <v>88</v>
      </c>
      <c r="B6" s="228" t="e">
        <f>VLOOKUP(A6,Pauschale_Matrix,VLOOKUP(Grunddaten!$E$13,Jahr_Spalte,2,FALSE),2)</f>
        <v>#VALUE!</v>
      </c>
      <c r="C6" s="140" t="s">
        <v>53</v>
      </c>
      <c r="D6" s="140" t="s">
        <v>46</v>
      </c>
      <c r="E6" s="140" t="s">
        <v>91</v>
      </c>
      <c r="F6" s="140" t="s">
        <v>69</v>
      </c>
      <c r="G6" s="140">
        <f t="shared" si="0"/>
        <v>0</v>
      </c>
      <c r="H6" s="140" t="s">
        <v>74</v>
      </c>
      <c r="I6"/>
      <c r="J6" s="111" t="s">
        <v>14</v>
      </c>
      <c r="K6" s="124">
        <v>5</v>
      </c>
      <c r="L6" s="121">
        <v>2022</v>
      </c>
      <c r="M6" s="226">
        <v>6</v>
      </c>
    </row>
    <row r="7" spans="1:13" x14ac:dyDescent="0.2">
      <c r="A7" s="119" t="s">
        <v>52</v>
      </c>
      <c r="B7" s="228" t="e">
        <f>VLOOKUP(A7,Pauschale_Matrix,VLOOKUP(Grunddaten!$E$13,Jahr_Spalte,2,FALSE),2)</f>
        <v>#VALUE!</v>
      </c>
      <c r="C7" s="140" t="s">
        <v>53</v>
      </c>
      <c r="D7" s="140" t="s">
        <v>46</v>
      </c>
      <c r="E7" s="140" t="s">
        <v>91</v>
      </c>
      <c r="F7" s="140" t="s">
        <v>69</v>
      </c>
      <c r="G7" s="140">
        <f t="shared" si="0"/>
        <v>0</v>
      </c>
      <c r="H7" s="140" t="s">
        <v>74</v>
      </c>
      <c r="I7"/>
      <c r="J7" s="111" t="s">
        <v>15</v>
      </c>
      <c r="K7" s="124">
        <v>6</v>
      </c>
      <c r="L7" s="121">
        <v>2023</v>
      </c>
      <c r="M7" s="226">
        <v>7</v>
      </c>
    </row>
    <row r="8" spans="1:13" ht="13.5" thickBot="1" x14ac:dyDescent="0.25">
      <c r="A8" s="119" t="s">
        <v>62</v>
      </c>
      <c r="B8" s="228" t="e">
        <f>VLOOKUP(A8,Pauschale_Matrix,VLOOKUP(Grunddaten!$E$13,Jahr_Spalte,2,FALSE),2)</f>
        <v>#VALUE!</v>
      </c>
      <c r="C8" s="140" t="s">
        <v>58</v>
      </c>
      <c r="D8" s="140" t="s">
        <v>46</v>
      </c>
      <c r="E8" s="140" t="s">
        <v>70</v>
      </c>
      <c r="F8" s="140" t="s">
        <v>71</v>
      </c>
      <c r="G8" s="140">
        <f t="shared" si="0"/>
        <v>0</v>
      </c>
      <c r="H8" s="140" t="s">
        <v>75</v>
      </c>
      <c r="I8"/>
      <c r="J8" s="111" t="s">
        <v>16</v>
      </c>
      <c r="K8" s="124">
        <v>7</v>
      </c>
      <c r="L8" s="122">
        <v>2024</v>
      </c>
      <c r="M8" s="227">
        <v>8</v>
      </c>
    </row>
    <row r="9" spans="1:13" x14ac:dyDescent="0.2">
      <c r="A9" s="119"/>
      <c r="B9" s="223"/>
      <c r="C9" s="140"/>
      <c r="D9" s="140"/>
      <c r="E9" s="140"/>
      <c r="F9" s="140"/>
      <c r="G9" s="140"/>
      <c r="H9" s="140"/>
      <c r="I9"/>
      <c r="J9" s="111" t="s">
        <v>17</v>
      </c>
      <c r="K9" s="124">
        <v>8</v>
      </c>
    </row>
    <row r="10" spans="1:13" x14ac:dyDescent="0.2">
      <c r="A10" s="119"/>
      <c r="B10" s="223"/>
      <c r="C10" s="140"/>
      <c r="D10" s="140"/>
      <c r="E10" s="140"/>
      <c r="F10" s="140"/>
      <c r="G10" s="140"/>
      <c r="H10" s="140"/>
      <c r="I10"/>
      <c r="J10" s="111" t="s">
        <v>18</v>
      </c>
      <c r="K10" s="124">
        <v>9</v>
      </c>
    </row>
    <row r="11" spans="1:13" x14ac:dyDescent="0.2">
      <c r="A11" s="119"/>
      <c r="B11" s="223"/>
      <c r="C11" s="140"/>
      <c r="D11" s="140"/>
      <c r="E11" s="140"/>
      <c r="F11" s="140"/>
      <c r="G11" s="140"/>
      <c r="H11" s="140"/>
      <c r="I11"/>
      <c r="J11" s="111" t="s">
        <v>19</v>
      </c>
      <c r="K11" s="124">
        <v>10</v>
      </c>
    </row>
    <row r="12" spans="1:13" x14ac:dyDescent="0.2">
      <c r="C12" s="86"/>
      <c r="D12" s="86"/>
      <c r="E12" s="86"/>
      <c r="F12" s="86"/>
      <c r="G12" s="86"/>
      <c r="H12" s="86"/>
      <c r="I12"/>
      <c r="J12" s="111" t="s">
        <v>20</v>
      </c>
      <c r="K12" s="124">
        <v>11</v>
      </c>
    </row>
    <row r="13" spans="1:13" ht="13.5" thickBot="1" x14ac:dyDescent="0.25">
      <c r="C13" s="86"/>
      <c r="D13" s="86"/>
      <c r="E13" s="86"/>
      <c r="F13" s="86"/>
      <c r="G13" s="86"/>
      <c r="H13" s="86"/>
      <c r="I13"/>
      <c r="J13" s="112" t="s">
        <v>45</v>
      </c>
      <c r="K13" s="125">
        <v>12</v>
      </c>
    </row>
    <row r="14" spans="1:13" x14ac:dyDescent="0.2">
      <c r="A14" s="107"/>
      <c r="B14" s="108"/>
      <c r="C14" s="109"/>
      <c r="D14" s="109"/>
      <c r="E14" s="109"/>
      <c r="F14" s="109"/>
      <c r="G14" s="109"/>
      <c r="H14" s="109"/>
      <c r="I14"/>
    </row>
    <row r="15" spans="1:13" ht="13.5" thickBot="1" x14ac:dyDescent="0.25">
      <c r="A15" s="113" t="s">
        <v>28</v>
      </c>
      <c r="B15" s="113" t="s">
        <v>92</v>
      </c>
      <c r="C15" s="113" t="s">
        <v>93</v>
      </c>
      <c r="D15" s="113" t="s">
        <v>94</v>
      </c>
      <c r="E15" s="113" t="s">
        <v>95</v>
      </c>
      <c r="F15" s="113" t="s">
        <v>96</v>
      </c>
      <c r="G15" s="113" t="s">
        <v>97</v>
      </c>
      <c r="H15" s="113" t="s">
        <v>98</v>
      </c>
      <c r="I15"/>
    </row>
    <row r="16" spans="1:13" x14ac:dyDescent="0.2">
      <c r="A16" s="118" t="s">
        <v>31</v>
      </c>
      <c r="B16" s="182" t="s">
        <v>25</v>
      </c>
      <c r="C16" s="182" t="s">
        <v>25</v>
      </c>
      <c r="D16" s="182" t="s">
        <v>25</v>
      </c>
      <c r="E16" s="182" t="s">
        <v>25</v>
      </c>
      <c r="F16" s="182" t="s">
        <v>25</v>
      </c>
      <c r="G16" s="182" t="s">
        <v>25</v>
      </c>
      <c r="H16" s="182" t="s">
        <v>25</v>
      </c>
    </row>
    <row r="17" spans="1:9" x14ac:dyDescent="0.2">
      <c r="A17" s="119" t="s">
        <v>60</v>
      </c>
      <c r="B17" s="87">
        <v>462</v>
      </c>
      <c r="C17" s="87">
        <v>473</v>
      </c>
      <c r="D17" s="225">
        <v>487</v>
      </c>
      <c r="E17" s="87">
        <v>0</v>
      </c>
      <c r="F17" s="87">
        <v>0</v>
      </c>
      <c r="G17" s="87">
        <v>0</v>
      </c>
      <c r="H17" s="87">
        <v>0</v>
      </c>
    </row>
    <row r="18" spans="1:9" x14ac:dyDescent="0.2">
      <c r="A18" s="178" t="s">
        <v>63</v>
      </c>
      <c r="B18" s="87">
        <v>462</v>
      </c>
      <c r="C18" s="87">
        <v>473</v>
      </c>
      <c r="D18" s="225">
        <v>487</v>
      </c>
      <c r="E18" s="87">
        <v>0</v>
      </c>
      <c r="F18" s="87">
        <v>0</v>
      </c>
      <c r="G18" s="87">
        <v>0</v>
      </c>
      <c r="H18" s="87">
        <v>0</v>
      </c>
    </row>
    <row r="19" spans="1:9" x14ac:dyDescent="0.2">
      <c r="A19" s="119" t="s">
        <v>61</v>
      </c>
      <c r="B19" s="87">
        <v>390</v>
      </c>
      <c r="C19" s="87">
        <v>390</v>
      </c>
      <c r="D19" s="225">
        <v>401</v>
      </c>
      <c r="E19" s="87">
        <v>0</v>
      </c>
      <c r="F19" s="87">
        <v>0</v>
      </c>
      <c r="G19" s="87">
        <v>0</v>
      </c>
      <c r="H19" s="87">
        <v>0</v>
      </c>
    </row>
    <row r="20" spans="1:9" x14ac:dyDescent="0.2">
      <c r="A20" s="119" t="s">
        <v>88</v>
      </c>
      <c r="B20" s="87">
        <v>120</v>
      </c>
      <c r="C20" s="87">
        <v>120</v>
      </c>
      <c r="D20" s="225">
        <v>124</v>
      </c>
      <c r="E20" s="87">
        <v>0</v>
      </c>
      <c r="F20" s="87">
        <v>0</v>
      </c>
      <c r="G20" s="87">
        <v>0</v>
      </c>
      <c r="H20" s="87">
        <v>0</v>
      </c>
    </row>
    <row r="21" spans="1:9" x14ac:dyDescent="0.2">
      <c r="A21" s="119" t="s">
        <v>52</v>
      </c>
      <c r="B21" s="87">
        <v>106</v>
      </c>
      <c r="C21" s="87">
        <v>106</v>
      </c>
      <c r="D21" s="225">
        <v>109</v>
      </c>
      <c r="E21" s="87">
        <v>0</v>
      </c>
      <c r="F21" s="87">
        <v>0</v>
      </c>
      <c r="G21" s="87">
        <v>0</v>
      </c>
      <c r="H21" s="87">
        <v>0</v>
      </c>
      <c r="I21"/>
    </row>
    <row r="22" spans="1:9" x14ac:dyDescent="0.2">
      <c r="A22" s="119" t="s">
        <v>62</v>
      </c>
      <c r="B22" s="87">
        <v>390</v>
      </c>
      <c r="C22" s="87">
        <v>390</v>
      </c>
      <c r="D22" s="225">
        <v>401</v>
      </c>
      <c r="E22" s="87">
        <v>0</v>
      </c>
      <c r="F22" s="87">
        <v>0</v>
      </c>
      <c r="G22" s="87">
        <v>0</v>
      </c>
      <c r="H22" s="87">
        <v>0</v>
      </c>
    </row>
    <row r="23" spans="1:9" x14ac:dyDescent="0.2">
      <c r="A23" s="119"/>
      <c r="B23" s="87"/>
      <c r="C23" s="87"/>
      <c r="D23" s="87"/>
      <c r="E23" s="87"/>
      <c r="F23" s="87"/>
      <c r="G23" s="87"/>
      <c r="H23" s="87"/>
    </row>
    <row r="24" spans="1:9" x14ac:dyDescent="0.2">
      <c r="A24" s="119"/>
      <c r="B24" s="87"/>
      <c r="C24" s="87"/>
      <c r="D24" s="87"/>
      <c r="E24" s="87"/>
      <c r="F24" s="87"/>
      <c r="G24" s="87"/>
      <c r="H24" s="87"/>
    </row>
    <row r="25" spans="1:9" x14ac:dyDescent="0.2">
      <c r="A25" s="119"/>
      <c r="B25" s="87"/>
      <c r="C25" s="87"/>
      <c r="D25" s="87"/>
      <c r="E25" s="87"/>
      <c r="F25" s="87"/>
      <c r="G25" s="87"/>
      <c r="H25" s="87"/>
    </row>
  </sheetData>
  <pageMargins left="0.25" right="0.25" top="0.75" bottom="0.75" header="0.3" footer="0.3"/>
  <pageSetup paperSize="9" scale="56" orientation="landscape" r:id="rId1"/>
  <headerFooter alignWithMargins="0">
    <oddHeader>&amp;L&amp;G&amp;R&amp;G</oddHeader>
    <oddFooter>&amp;L&amp;8Dateiname:
&amp;F
&amp;A&amp;C&amp;8SEK_Beratung_MN_Beleglistenerstellung_V1_4_200101&amp;R
        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22"/>
  <sheetViews>
    <sheetView showGridLines="0" tabSelected="1" zoomScaleNormal="100" zoomScalePageLayoutView="90" workbookViewId="0">
      <selection activeCell="E5" sqref="E5:P5"/>
    </sheetView>
  </sheetViews>
  <sheetFormatPr baseColWidth="10" defaultRowHeight="12.75" x14ac:dyDescent="0.2"/>
  <cols>
    <col min="1" max="1" width="4.85546875" style="20" customWidth="1"/>
    <col min="2" max="2" width="7.28515625" style="11" customWidth="1"/>
    <col min="3" max="3" width="0.85546875" style="128" customWidth="1"/>
    <col min="4" max="4" width="28" style="6" customWidth="1"/>
    <col min="5" max="5" width="18.42578125" style="252" customWidth="1"/>
    <col min="6" max="6" width="8.28515625" style="21" customWidth="1"/>
    <col min="7" max="7" width="5.85546875" style="22" customWidth="1"/>
    <col min="8" max="8" width="8.28515625" style="21" customWidth="1"/>
    <col min="9" max="9" width="5.7109375" style="21" customWidth="1"/>
    <col min="10" max="10" width="5.28515625" style="79" customWidth="1"/>
    <col min="11" max="16" width="5.28515625" style="11" customWidth="1"/>
    <col min="17" max="16384" width="11.42578125" style="6"/>
  </cols>
  <sheetData>
    <row r="1" spans="1:16" s="45" customFormat="1" ht="30.75" customHeight="1" x14ac:dyDescent="0.2">
      <c r="A1" s="264" t="s">
        <v>114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s="2" customFormat="1" ht="12.75" customHeight="1" x14ac:dyDescent="0.2">
      <c r="B2" s="179"/>
      <c r="C2" s="179"/>
      <c r="D2" s="179"/>
      <c r="E2" s="251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s="2" customFormat="1" ht="15.95" customHeight="1" x14ac:dyDescent="0.2">
      <c r="A3" s="240" t="s">
        <v>81</v>
      </c>
      <c r="B3" s="240"/>
      <c r="C3" s="240"/>
      <c r="D3" s="240"/>
      <c r="E3" s="251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16" s="2" customFormat="1" ht="15.95" customHeight="1" x14ac:dyDescent="0.2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6" s="2" customFormat="1" ht="15.95" customHeight="1" x14ac:dyDescent="0.2">
      <c r="A5" s="266" t="s">
        <v>133</v>
      </c>
      <c r="B5" s="266"/>
      <c r="C5" s="266"/>
      <c r="D5" s="266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</row>
    <row r="6" spans="1:16" s="2" customFormat="1" ht="15.95" customHeight="1" x14ac:dyDescent="0.2">
      <c r="A6" s="266" t="s">
        <v>134</v>
      </c>
      <c r="B6" s="266"/>
      <c r="C6" s="266"/>
      <c r="D6" s="266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1:16" s="2" customFormat="1" ht="15.95" customHeight="1" x14ac:dyDescent="0.2">
      <c r="A7" s="266" t="s">
        <v>135</v>
      </c>
      <c r="B7" s="266"/>
      <c r="C7" s="266"/>
      <c r="D7" s="266"/>
      <c r="E7" s="236"/>
      <c r="F7" s="269" t="str">
        <f>VLOOKUP(E9,Matrix_Intervention,2,FALSE)</f>
        <v>?</v>
      </c>
      <c r="G7" s="269"/>
      <c r="I7" s="241"/>
      <c r="K7" s="257"/>
      <c r="L7" s="257"/>
      <c r="M7" s="257"/>
      <c r="N7" s="257"/>
      <c r="O7" s="257"/>
      <c r="P7" s="257"/>
    </row>
    <row r="8" spans="1:16" s="2" customFormat="1" ht="15.95" customHeight="1" x14ac:dyDescent="0.2">
      <c r="A8" s="242"/>
      <c r="B8" s="242"/>
      <c r="C8" s="242"/>
      <c r="D8" s="242"/>
      <c r="E8" s="256"/>
      <c r="F8" s="254"/>
      <c r="G8" s="254"/>
      <c r="H8" s="241"/>
      <c r="I8" s="241"/>
      <c r="J8" s="258"/>
      <c r="K8" s="258"/>
      <c r="L8" s="258"/>
      <c r="M8" s="258"/>
      <c r="N8" s="258"/>
      <c r="O8" s="258"/>
      <c r="P8" s="258"/>
    </row>
    <row r="9" spans="1:16" s="2" customFormat="1" ht="15.95" customHeight="1" x14ac:dyDescent="0.2">
      <c r="A9" s="240" t="s">
        <v>8</v>
      </c>
      <c r="C9" s="242"/>
      <c r="D9" s="243"/>
      <c r="E9" s="271" t="s">
        <v>31</v>
      </c>
      <c r="F9" s="271"/>
      <c r="G9" s="271"/>
      <c r="H9" s="271"/>
      <c r="I9" s="271"/>
      <c r="J9" s="271"/>
      <c r="K9" s="271"/>
      <c r="L9" s="271"/>
      <c r="M9" s="258"/>
      <c r="N9" s="258"/>
      <c r="O9" s="258"/>
      <c r="P9" s="258"/>
    </row>
    <row r="10" spans="1:16" s="2" customFormat="1" ht="15.95" customHeight="1" x14ac:dyDescent="0.2">
      <c r="A10" s="255"/>
      <c r="C10" s="242"/>
      <c r="D10" s="243"/>
      <c r="E10" s="31"/>
      <c r="F10" s="241"/>
      <c r="G10" s="241"/>
      <c r="H10" s="239"/>
      <c r="I10" s="241"/>
      <c r="J10" s="258"/>
      <c r="K10" s="258"/>
      <c r="L10" s="258"/>
      <c r="M10" s="258"/>
      <c r="N10" s="258"/>
      <c r="O10" s="258"/>
      <c r="P10" s="258"/>
    </row>
    <row r="11" spans="1:16" s="2" customFormat="1" ht="15.95" customHeight="1" x14ac:dyDescent="0.2">
      <c r="A11" s="242" t="s">
        <v>23</v>
      </c>
      <c r="B11" s="242"/>
      <c r="C11" s="244"/>
      <c r="D11" s="243" t="e">
        <f>VLOOKUP(E11,'Drop Down'!J2:K13,2,FALSE)</f>
        <v>#N/A</v>
      </c>
      <c r="E11" s="260" t="s">
        <v>25</v>
      </c>
      <c r="F11" s="259" t="s">
        <v>25</v>
      </c>
      <c r="G11" s="262" t="s">
        <v>137</v>
      </c>
      <c r="I11" s="166"/>
      <c r="J11" s="270" t="str">
        <f>IFERROR(DATE(F11,D11,1),"-")</f>
        <v>-</v>
      </c>
      <c r="K11" s="270"/>
      <c r="L11" s="261" t="s">
        <v>0</v>
      </c>
      <c r="M11" s="270" t="str">
        <f>IFERROR(EOMONTH(J11,0),"-")</f>
        <v>-</v>
      </c>
      <c r="N11" s="270"/>
    </row>
    <row r="12" spans="1:16" s="31" customFormat="1" ht="15.95" customHeight="1" x14ac:dyDescent="0.2">
      <c r="A12" s="245"/>
      <c r="B12" s="245"/>
      <c r="C12" s="246"/>
      <c r="D12" s="245"/>
      <c r="E12" s="153"/>
      <c r="F12" s="166"/>
      <c r="G12" s="241"/>
      <c r="H12" s="166"/>
      <c r="I12" s="241"/>
      <c r="J12" s="241"/>
      <c r="K12" s="166"/>
      <c r="L12" s="241"/>
      <c r="M12" s="241"/>
      <c r="N12" s="166"/>
      <c r="O12" s="241"/>
      <c r="P12" s="241"/>
    </row>
    <row r="13" spans="1:16" s="31" customFormat="1" ht="15.95" customHeight="1" x14ac:dyDescent="0.2">
      <c r="A13" s="245" t="s">
        <v>136</v>
      </c>
      <c r="B13" s="245"/>
      <c r="C13" s="246"/>
      <c r="D13" s="245"/>
      <c r="E13" s="259" t="s">
        <v>25</v>
      </c>
      <c r="F13" s="70" t="s">
        <v>138</v>
      </c>
      <c r="J13" s="272" t="str">
        <f>IFERROR(VLOOKUP(E9,Matrix_Intervention,2,FALSE),"?")</f>
        <v>?</v>
      </c>
      <c r="K13" s="272"/>
      <c r="L13" s="241"/>
      <c r="O13" s="241"/>
      <c r="P13" s="241"/>
    </row>
    <row r="14" spans="1:16" ht="15.95" customHeight="1" x14ac:dyDescent="0.2">
      <c r="A14" s="247"/>
      <c r="B14" s="247"/>
      <c r="C14" s="248"/>
      <c r="D14" s="247"/>
      <c r="F14" s="249"/>
      <c r="G14" s="249"/>
      <c r="H14" s="249"/>
      <c r="I14" s="249"/>
      <c r="J14" s="250"/>
      <c r="K14" s="169"/>
      <c r="L14" s="169"/>
      <c r="M14" s="169"/>
      <c r="N14" s="169"/>
      <c r="O14" s="169"/>
      <c r="P14" s="169"/>
    </row>
    <row r="15" spans="1:16" ht="15.95" customHeight="1" x14ac:dyDescent="0.2">
      <c r="A15" s="247" t="s">
        <v>82</v>
      </c>
      <c r="B15" s="247"/>
      <c r="C15" s="248"/>
      <c r="D15" s="247"/>
      <c r="E15" s="238" t="str">
        <f>VLOOKUP(E9,Matrix_Intervention,3,FALSE)</f>
        <v>?</v>
      </c>
      <c r="F15" s="249"/>
      <c r="G15" s="249"/>
      <c r="H15" s="249"/>
      <c r="I15" s="249"/>
      <c r="J15" s="250"/>
      <c r="K15" s="169"/>
      <c r="L15" s="169"/>
      <c r="M15" s="169"/>
      <c r="N15" s="169"/>
      <c r="O15" s="169"/>
      <c r="P15" s="169"/>
    </row>
    <row r="16" spans="1:16" ht="15.95" customHeight="1" x14ac:dyDescent="0.2">
      <c r="A16" s="247"/>
      <c r="B16" s="247"/>
      <c r="C16" s="248"/>
      <c r="D16" s="247"/>
      <c r="F16" s="249"/>
      <c r="G16" s="249"/>
      <c r="H16" s="249"/>
      <c r="I16" s="249"/>
      <c r="J16" s="250"/>
      <c r="K16" s="169"/>
      <c r="L16" s="169"/>
      <c r="M16" s="169"/>
      <c r="N16" s="169"/>
      <c r="O16" s="169"/>
      <c r="P16" s="169"/>
    </row>
    <row r="17" spans="1:16" ht="15.95" customHeight="1" x14ac:dyDescent="0.2">
      <c r="A17" s="247" t="s">
        <v>67</v>
      </c>
      <c r="B17" s="247"/>
      <c r="C17" s="248"/>
      <c r="D17" s="247"/>
      <c r="E17" s="238" t="str">
        <f>VLOOKUP(E9,Matrix_Intervention,5,FALSE)</f>
        <v>?</v>
      </c>
      <c r="F17" s="249"/>
      <c r="G17" s="249"/>
      <c r="H17" s="249"/>
      <c r="I17" s="249"/>
      <c r="J17" s="250"/>
      <c r="K17" s="169"/>
      <c r="L17" s="169"/>
      <c r="M17" s="169"/>
      <c r="N17" s="169"/>
      <c r="O17" s="169"/>
      <c r="P17" s="169"/>
    </row>
    <row r="18" spans="1:16" ht="15.95" customHeight="1" x14ac:dyDescent="0.2">
      <c r="A18" s="247"/>
      <c r="B18" s="247"/>
      <c r="C18" s="248"/>
      <c r="D18" s="247"/>
      <c r="E18" s="253"/>
      <c r="F18" s="249"/>
      <c r="G18" s="249"/>
      <c r="H18" s="249"/>
      <c r="I18" s="249"/>
      <c r="J18" s="250"/>
      <c r="K18" s="169"/>
      <c r="L18" s="169"/>
      <c r="M18" s="169"/>
      <c r="N18" s="169"/>
      <c r="O18" s="169"/>
      <c r="P18" s="169"/>
    </row>
    <row r="19" spans="1:16" ht="15.95" customHeight="1" x14ac:dyDescent="0.2">
      <c r="A19" s="247" t="s">
        <v>68</v>
      </c>
      <c r="B19" s="247"/>
      <c r="C19" s="248"/>
      <c r="D19" s="247"/>
      <c r="E19" s="238" t="str">
        <f>VLOOKUP(E9,Matrix_Intervention,6,FALSE)</f>
        <v>?</v>
      </c>
      <c r="F19" s="249"/>
      <c r="G19" s="249"/>
      <c r="H19" s="249"/>
      <c r="I19" s="249"/>
      <c r="J19" s="250"/>
      <c r="K19" s="169"/>
      <c r="L19" s="169"/>
      <c r="M19" s="169"/>
      <c r="N19" s="169"/>
      <c r="O19" s="169"/>
      <c r="P19" s="169"/>
    </row>
    <row r="20" spans="1:16" ht="15.95" customHeight="1" x14ac:dyDescent="0.2">
      <c r="A20" s="247"/>
      <c r="B20" s="247"/>
      <c r="C20" s="248"/>
      <c r="D20" s="247"/>
      <c r="F20" s="249"/>
      <c r="G20" s="249"/>
      <c r="H20" s="249"/>
      <c r="I20" s="249"/>
      <c r="J20" s="250"/>
      <c r="K20" s="169"/>
      <c r="L20" s="169"/>
      <c r="M20" s="169"/>
      <c r="N20" s="169"/>
      <c r="O20" s="169"/>
      <c r="P20" s="169"/>
    </row>
    <row r="21" spans="1:16" ht="15.95" customHeight="1" x14ac:dyDescent="0.2">
      <c r="A21" s="247" t="s">
        <v>73</v>
      </c>
      <c r="B21" s="247"/>
      <c r="C21" s="248"/>
      <c r="D21" s="247"/>
      <c r="E21" s="263" t="str">
        <f>VLOOKUP(E9,Matrix_Intervention,8,FALSE)</f>
        <v>?</v>
      </c>
      <c r="F21" s="263"/>
      <c r="G21" s="263"/>
      <c r="H21" s="249"/>
      <c r="I21" s="249"/>
      <c r="J21" s="250"/>
      <c r="K21" s="169"/>
      <c r="L21" s="169"/>
      <c r="M21" s="169"/>
      <c r="N21" s="169"/>
      <c r="O21" s="169"/>
      <c r="P21" s="169"/>
    </row>
    <row r="22" spans="1:16" ht="15.95" customHeight="1" x14ac:dyDescent="0.2"/>
  </sheetData>
  <sheetProtection algorithmName="SHA-512" hashValue="j/YaH+H74Elo8JyUR9uAHFKcIqP8H7Gp44TZ/1fUL08E/17C5BznZF+Por5K2MJc63uHFGO5Hrz9R5srZgXBTQ==" saltValue="9ibDADd4HwR5c6fgBxckFQ==" spinCount="100000" sheet="1" selectLockedCells="1"/>
  <dataConsolidate/>
  <mergeCells count="13">
    <mergeCell ref="E21:G21"/>
    <mergeCell ref="A1:P1"/>
    <mergeCell ref="A4:P4"/>
    <mergeCell ref="A5:D5"/>
    <mergeCell ref="E5:P5"/>
    <mergeCell ref="A6:D6"/>
    <mergeCell ref="E6:P6"/>
    <mergeCell ref="A7:D7"/>
    <mergeCell ref="F7:G7"/>
    <mergeCell ref="J11:K11"/>
    <mergeCell ref="M11:N11"/>
    <mergeCell ref="E9:L9"/>
    <mergeCell ref="J13:K13"/>
  </mergeCells>
  <dataValidations disablePrompts="1" count="3">
    <dataValidation type="list" allowBlank="1" showInputMessage="1" showErrorMessage="1" sqref="E11">
      <formula1>Monat</formula1>
    </dataValidation>
    <dataValidation type="list" allowBlank="1" showInputMessage="1" showErrorMessage="1" sqref="E13 F11">
      <formula1>Jahr</formula1>
    </dataValidation>
    <dataValidation type="list" allowBlank="1" showInputMessage="1" showErrorMessage="1" sqref="E9">
      <formula1>Intervention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Width="2" fitToHeight="4" pageOrder="overThenDown" orientation="portrait" r:id="rId1"/>
  <headerFooter alignWithMargins="0">
    <oddHeader>&amp;L&amp;G&amp;R&amp;G</oddHeader>
    <oddFooter>&amp;L&amp;8Dateiname:
&amp;F
&amp;A&amp;C&amp;8SEK_Beratung_MN_Beleglistenerstellung_V2_1_200101&amp;R&amp;G
     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42"/>
  <sheetViews>
    <sheetView showGridLines="0" topLeftCell="A53" zoomScaleNormal="100" zoomScalePageLayoutView="90" workbookViewId="0">
      <selection activeCell="A52" sqref="A52"/>
    </sheetView>
  </sheetViews>
  <sheetFormatPr baseColWidth="10" defaultRowHeight="12.75" x14ac:dyDescent="0.2"/>
  <cols>
    <col min="1" max="1" width="4.85546875" style="20" customWidth="1"/>
    <col min="2" max="2" width="4.42578125" style="11" customWidth="1"/>
    <col min="3" max="3" width="0.85546875" style="128" customWidth="1"/>
    <col min="4" max="4" width="29.5703125" style="6" customWidth="1"/>
    <col min="5" max="5" width="14.42578125" style="156" customWidth="1"/>
    <col min="6" max="6" width="8.28515625" style="21" customWidth="1"/>
    <col min="7" max="7" width="5.85546875" style="22" customWidth="1"/>
    <col min="8" max="8" width="8.28515625" style="21" customWidth="1"/>
    <col min="9" max="9" width="6.5703125" style="21" customWidth="1"/>
    <col min="10" max="10" width="5.7109375" style="21" customWidth="1"/>
    <col min="11" max="11" width="5.28515625" style="79" customWidth="1"/>
    <col min="12" max="17" width="5.28515625" style="11" customWidth="1"/>
    <col min="18" max="16384" width="11.42578125" style="6"/>
  </cols>
  <sheetData>
    <row r="1" spans="1:17" s="2" customFormat="1" ht="12.75" customHeight="1" x14ac:dyDescent="0.2">
      <c r="A1" s="294" t="s">
        <v>84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7" s="2" customFormat="1" x14ac:dyDescent="0.2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7" s="2" customFormat="1" ht="15.6" customHeight="1" x14ac:dyDescent="0.2">
      <c r="A3" s="291" t="s">
        <v>5</v>
      </c>
      <c r="B3" s="291"/>
      <c r="C3" s="291"/>
      <c r="D3" s="291"/>
      <c r="E3" s="296">
        <f>Grunddaten!Traeger</f>
        <v>0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s="2" customFormat="1" ht="15.6" customHeight="1" x14ac:dyDescent="0.2">
      <c r="A4" s="290" t="s">
        <v>21</v>
      </c>
      <c r="B4" s="291"/>
      <c r="C4" s="291"/>
      <c r="D4" s="291"/>
      <c r="E4" s="297">
        <f>Grunddaten!E6</f>
        <v>0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17" s="2" customFormat="1" ht="15.6" customHeight="1" x14ac:dyDescent="0.2">
      <c r="A5" s="290" t="s">
        <v>22</v>
      </c>
      <c r="B5" s="291"/>
      <c r="C5" s="291"/>
      <c r="D5" s="291"/>
      <c r="E5" s="183">
        <f>Grunddaten!E7</f>
        <v>0</v>
      </c>
      <c r="F5" s="292" t="str">
        <f>VLOOKUP(K5,Matrix_Intervention,2,FALSE)</f>
        <v>?</v>
      </c>
      <c r="G5" s="292"/>
      <c r="H5" s="2" t="s">
        <v>8</v>
      </c>
      <c r="K5" s="298" t="str">
        <f>Grunddaten!E9</f>
        <v>bitte auswählen</v>
      </c>
      <c r="L5" s="298"/>
      <c r="M5" s="298"/>
      <c r="N5" s="298"/>
      <c r="O5" s="298"/>
      <c r="P5" s="298"/>
      <c r="Q5" s="298"/>
    </row>
    <row r="6" spans="1:17" s="2" customFormat="1" ht="15.6" customHeight="1" x14ac:dyDescent="0.2">
      <c r="A6" s="290"/>
      <c r="B6" s="291"/>
      <c r="C6" s="291"/>
      <c r="D6" s="291"/>
      <c r="E6" s="184"/>
      <c r="G6" s="4"/>
      <c r="H6" s="57"/>
      <c r="K6" s="299"/>
      <c r="L6" s="299"/>
      <c r="M6" s="299"/>
      <c r="N6" s="299"/>
      <c r="O6" s="299"/>
      <c r="P6" s="299"/>
      <c r="Q6" s="299"/>
    </row>
    <row r="7" spans="1:17" s="2" customFormat="1" ht="15.6" customHeight="1" x14ac:dyDescent="0.2">
      <c r="A7" s="41" t="s">
        <v>23</v>
      </c>
      <c r="B7" s="3"/>
      <c r="C7" s="126"/>
      <c r="D7" s="56" t="e">
        <f>VLOOKUP(E7,'Drop Down'!J2:K13,2,FALSE)</f>
        <v>#N/A</v>
      </c>
      <c r="E7" s="185" t="str">
        <f>Grunddaten!E11</f>
        <v>?</v>
      </c>
      <c r="F7" s="186" t="str">
        <f>Grunddaten!F11</f>
        <v>?</v>
      </c>
      <c r="G7" s="187"/>
      <c r="H7" s="30" t="s">
        <v>6</v>
      </c>
      <c r="I7" s="30"/>
      <c r="K7" s="77"/>
      <c r="L7" s="5"/>
      <c r="M7" s="293" t="str">
        <f>Grunddaten!J11</f>
        <v>-</v>
      </c>
      <c r="N7" s="293"/>
      <c r="O7" s="39" t="s">
        <v>0</v>
      </c>
      <c r="P7" s="293" t="str">
        <f>Grunddaten!Monatsende</f>
        <v>-</v>
      </c>
      <c r="Q7" s="293"/>
    </row>
    <row r="8" spans="1:17" s="31" customFormat="1" ht="9" customHeight="1" x14ac:dyDescent="0.2">
      <c r="A8" s="70"/>
      <c r="B8" s="4"/>
      <c r="C8" s="127"/>
      <c r="E8" s="153"/>
      <c r="F8" s="91"/>
      <c r="G8" s="4"/>
      <c r="H8" s="70"/>
      <c r="I8" s="30"/>
      <c r="L8" s="70"/>
      <c r="O8" s="91"/>
    </row>
    <row r="9" spans="1:17" s="2" customFormat="1" ht="18" customHeight="1" x14ac:dyDescent="0.2">
      <c r="A9" s="274"/>
      <c r="B9" s="274"/>
      <c r="C9" s="274"/>
      <c r="D9" s="274"/>
      <c r="E9" s="274"/>
      <c r="F9" s="274"/>
      <c r="G9" s="1"/>
      <c r="I9" s="1"/>
      <c r="J9" s="1"/>
      <c r="K9" s="78"/>
      <c r="L9" s="1"/>
      <c r="M9" s="275"/>
      <c r="N9" s="275"/>
      <c r="O9" s="1"/>
      <c r="P9" s="145"/>
      <c r="Q9" s="145"/>
    </row>
    <row r="10" spans="1:17" s="13" customFormat="1" ht="10.5" customHeight="1" x14ac:dyDescent="0.2">
      <c r="A10" s="12"/>
      <c r="B10" s="282"/>
      <c r="C10" s="283"/>
      <c r="D10" s="7"/>
      <c r="E10" s="154"/>
      <c r="F10" s="276" t="s">
        <v>2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8"/>
    </row>
    <row r="11" spans="1:17" s="15" customFormat="1" ht="36.75" customHeight="1" x14ac:dyDescent="0.2">
      <c r="A11" s="14" t="s">
        <v>1</v>
      </c>
      <c r="B11" s="284"/>
      <c r="C11" s="285"/>
      <c r="D11" s="146" t="s">
        <v>76</v>
      </c>
      <c r="E11" s="155" t="s">
        <v>77</v>
      </c>
      <c r="F11" s="279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1"/>
    </row>
    <row r="12" spans="1:17" s="16" customFormat="1" ht="12" customHeight="1" x14ac:dyDescent="0.2">
      <c r="A12" s="189">
        <v>1</v>
      </c>
      <c r="B12" s="286"/>
      <c r="C12" s="287"/>
      <c r="D12" s="147"/>
      <c r="E12" s="150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</row>
    <row r="13" spans="1:17" s="16" customFormat="1" ht="12" x14ac:dyDescent="0.2">
      <c r="A13" s="189" t="str">
        <f>IF(AND(A12&lt;&gt;"",D13&lt;&gt;""),A12+1,"")</f>
        <v/>
      </c>
      <c r="B13" s="288"/>
      <c r="C13" s="289"/>
      <c r="D13" s="147"/>
      <c r="E13" s="150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</row>
    <row r="14" spans="1:17" s="16" customFormat="1" ht="12" x14ac:dyDescent="0.2">
      <c r="A14" s="189" t="str">
        <f t="shared" ref="A14:A42" si="0">IF(AND(A13&lt;&gt;"",D14&lt;&gt;""),A13+1,"")</f>
        <v/>
      </c>
      <c r="B14" s="288"/>
      <c r="C14" s="289"/>
      <c r="D14" s="147"/>
      <c r="E14" s="150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</row>
    <row r="15" spans="1:17" s="16" customFormat="1" ht="12" x14ac:dyDescent="0.2">
      <c r="A15" s="189" t="str">
        <f t="shared" si="0"/>
        <v/>
      </c>
      <c r="B15" s="288"/>
      <c r="C15" s="289"/>
      <c r="D15" s="147"/>
      <c r="E15" s="150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</row>
    <row r="16" spans="1:17" s="16" customFormat="1" ht="12" x14ac:dyDescent="0.2">
      <c r="A16" s="189" t="str">
        <f t="shared" si="0"/>
        <v/>
      </c>
      <c r="B16" s="288"/>
      <c r="C16" s="289"/>
      <c r="D16" s="147"/>
      <c r="E16" s="150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</row>
    <row r="17" spans="1:17" s="16" customFormat="1" ht="12" x14ac:dyDescent="0.2">
      <c r="A17" s="189" t="str">
        <f t="shared" si="0"/>
        <v/>
      </c>
      <c r="B17" s="288"/>
      <c r="C17" s="289"/>
      <c r="D17" s="147"/>
      <c r="E17" s="150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</row>
    <row r="18" spans="1:17" s="16" customFormat="1" ht="12" x14ac:dyDescent="0.2">
      <c r="A18" s="189" t="str">
        <f t="shared" si="0"/>
        <v/>
      </c>
      <c r="B18" s="288"/>
      <c r="C18" s="289"/>
      <c r="D18" s="147"/>
      <c r="E18" s="150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</row>
    <row r="19" spans="1:17" s="16" customFormat="1" ht="12" x14ac:dyDescent="0.2">
      <c r="A19" s="189" t="str">
        <f t="shared" si="0"/>
        <v/>
      </c>
      <c r="B19" s="288"/>
      <c r="C19" s="289"/>
      <c r="D19" s="147"/>
      <c r="E19" s="150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</row>
    <row r="20" spans="1:17" s="16" customFormat="1" ht="12" x14ac:dyDescent="0.2">
      <c r="A20" s="189" t="str">
        <f t="shared" si="0"/>
        <v/>
      </c>
      <c r="B20" s="288"/>
      <c r="C20" s="289"/>
      <c r="D20" s="147"/>
      <c r="E20" s="150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</row>
    <row r="21" spans="1:17" s="16" customFormat="1" ht="12" x14ac:dyDescent="0.2">
      <c r="A21" s="189" t="str">
        <f>IF(AND(A20&lt;&gt;"",D21&lt;&gt;""),A20+1,"")</f>
        <v/>
      </c>
      <c r="B21" s="288"/>
      <c r="C21" s="289"/>
      <c r="D21" s="147"/>
      <c r="E21" s="150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</row>
    <row r="22" spans="1:17" s="16" customFormat="1" ht="12" x14ac:dyDescent="0.2">
      <c r="A22" s="189" t="str">
        <f>IF(AND(A21&lt;&gt;"",D22&lt;&gt;""),A21+1,"")</f>
        <v/>
      </c>
      <c r="B22" s="288"/>
      <c r="C22" s="289"/>
      <c r="D22" s="147"/>
      <c r="E22" s="150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</row>
    <row r="23" spans="1:17" s="16" customFormat="1" ht="12" x14ac:dyDescent="0.2">
      <c r="A23" s="189" t="str">
        <f>IF(AND(A22&lt;&gt;"",D23&lt;&gt;""),A22+1,"")</f>
        <v/>
      </c>
      <c r="B23" s="288"/>
      <c r="C23" s="289"/>
      <c r="D23" s="147"/>
      <c r="E23" s="150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</row>
    <row r="24" spans="1:17" s="16" customFormat="1" ht="12" x14ac:dyDescent="0.2">
      <c r="A24" s="189" t="str">
        <f>IF(AND(A23&lt;&gt;"",D24&lt;&gt;""),A23+1,"")</f>
        <v/>
      </c>
      <c r="B24" s="288"/>
      <c r="C24" s="289"/>
      <c r="D24" s="147"/>
      <c r="E24" s="150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</row>
    <row r="25" spans="1:17" s="16" customFormat="1" ht="12" x14ac:dyDescent="0.2">
      <c r="A25" s="189" t="str">
        <f t="shared" si="0"/>
        <v/>
      </c>
      <c r="B25" s="288"/>
      <c r="C25" s="289"/>
      <c r="D25" s="147"/>
      <c r="E25" s="150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</row>
    <row r="26" spans="1:17" s="16" customFormat="1" ht="12" x14ac:dyDescent="0.2">
      <c r="A26" s="189" t="str">
        <f t="shared" si="0"/>
        <v/>
      </c>
      <c r="B26" s="288"/>
      <c r="C26" s="289"/>
      <c r="D26" s="147"/>
      <c r="E26" s="150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</row>
    <row r="27" spans="1:17" s="16" customFormat="1" ht="12" x14ac:dyDescent="0.2">
      <c r="A27" s="189" t="str">
        <f t="shared" si="0"/>
        <v/>
      </c>
      <c r="B27" s="288"/>
      <c r="C27" s="289"/>
      <c r="D27" s="147"/>
      <c r="E27" s="150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</row>
    <row r="28" spans="1:17" s="16" customFormat="1" ht="12" x14ac:dyDescent="0.2">
      <c r="A28" s="189" t="str">
        <f t="shared" si="0"/>
        <v/>
      </c>
      <c r="B28" s="288"/>
      <c r="C28" s="289"/>
      <c r="D28" s="147"/>
      <c r="E28" s="150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</row>
    <row r="29" spans="1:17" s="16" customFormat="1" ht="12" x14ac:dyDescent="0.2">
      <c r="A29" s="189" t="str">
        <f t="shared" si="0"/>
        <v/>
      </c>
      <c r="B29" s="288"/>
      <c r="C29" s="289"/>
      <c r="D29" s="147"/>
      <c r="E29" s="150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</row>
    <row r="30" spans="1:17" s="16" customFormat="1" ht="12" x14ac:dyDescent="0.2">
      <c r="A30" s="189" t="str">
        <f t="shared" si="0"/>
        <v/>
      </c>
      <c r="B30" s="288"/>
      <c r="C30" s="289"/>
      <c r="D30" s="147"/>
      <c r="E30" s="150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</row>
    <row r="31" spans="1:17" s="16" customFormat="1" ht="12" x14ac:dyDescent="0.2">
      <c r="A31" s="189" t="str">
        <f t="shared" si="0"/>
        <v/>
      </c>
      <c r="B31" s="288"/>
      <c r="C31" s="289"/>
      <c r="D31" s="147"/>
      <c r="E31" s="150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</row>
    <row r="32" spans="1:17" s="16" customFormat="1" ht="12" x14ac:dyDescent="0.2">
      <c r="A32" s="189" t="str">
        <f t="shared" si="0"/>
        <v/>
      </c>
      <c r="B32" s="288"/>
      <c r="C32" s="289"/>
      <c r="D32" s="147"/>
      <c r="E32" s="150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</row>
    <row r="33" spans="1:17" s="16" customFormat="1" ht="12" x14ac:dyDescent="0.2">
      <c r="A33" s="189" t="str">
        <f t="shared" si="0"/>
        <v/>
      </c>
      <c r="B33" s="288"/>
      <c r="C33" s="289"/>
      <c r="D33" s="147"/>
      <c r="E33" s="150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</row>
    <row r="34" spans="1:17" s="16" customFormat="1" ht="12" x14ac:dyDescent="0.2">
      <c r="A34" s="189" t="str">
        <f t="shared" si="0"/>
        <v/>
      </c>
      <c r="B34" s="288"/>
      <c r="C34" s="289"/>
      <c r="D34" s="147"/>
      <c r="E34" s="150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</row>
    <row r="35" spans="1:17" s="16" customFormat="1" ht="12" x14ac:dyDescent="0.2">
      <c r="A35" s="189" t="str">
        <f t="shared" si="0"/>
        <v/>
      </c>
      <c r="B35" s="288"/>
      <c r="C35" s="289"/>
      <c r="D35" s="147"/>
      <c r="E35" s="150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</row>
    <row r="36" spans="1:17" s="16" customFormat="1" ht="12" x14ac:dyDescent="0.2">
      <c r="A36" s="189" t="str">
        <f t="shared" si="0"/>
        <v/>
      </c>
      <c r="B36" s="288"/>
      <c r="C36" s="289"/>
      <c r="D36" s="147"/>
      <c r="E36" s="150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</row>
    <row r="37" spans="1:17" s="16" customFormat="1" ht="12" x14ac:dyDescent="0.2">
      <c r="A37" s="189" t="str">
        <f t="shared" si="0"/>
        <v/>
      </c>
      <c r="B37" s="288"/>
      <c r="C37" s="289"/>
      <c r="D37" s="147"/>
      <c r="E37" s="150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</row>
    <row r="38" spans="1:17" s="16" customFormat="1" ht="12" x14ac:dyDescent="0.2">
      <c r="A38" s="189" t="str">
        <f t="shared" si="0"/>
        <v/>
      </c>
      <c r="B38" s="288"/>
      <c r="C38" s="289"/>
      <c r="D38" s="147"/>
      <c r="E38" s="150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</row>
    <row r="39" spans="1:17" s="16" customFormat="1" ht="12" x14ac:dyDescent="0.2">
      <c r="A39" s="189" t="str">
        <f t="shared" si="0"/>
        <v/>
      </c>
      <c r="B39" s="288"/>
      <c r="C39" s="289"/>
      <c r="D39" s="147"/>
      <c r="E39" s="150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</row>
    <row r="40" spans="1:17" s="16" customFormat="1" ht="12" x14ac:dyDescent="0.2">
      <c r="A40" s="189" t="str">
        <f t="shared" si="0"/>
        <v/>
      </c>
      <c r="B40" s="288"/>
      <c r="C40" s="289"/>
      <c r="D40" s="147"/>
      <c r="E40" s="150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</row>
    <row r="41" spans="1:17" s="18" customFormat="1" ht="12" x14ac:dyDescent="0.2">
      <c r="A41" s="189" t="str">
        <f t="shared" si="0"/>
        <v/>
      </c>
      <c r="B41" s="288"/>
      <c r="C41" s="289"/>
      <c r="D41" s="147"/>
      <c r="E41" s="150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</row>
    <row r="42" spans="1:17" s="8" customFormat="1" x14ac:dyDescent="0.2">
      <c r="A42" s="189" t="str">
        <f t="shared" si="0"/>
        <v/>
      </c>
      <c r="B42" s="288"/>
      <c r="C42" s="289"/>
      <c r="D42" s="147"/>
      <c r="E42" s="150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</row>
  </sheetData>
  <sheetProtection algorithmName="SHA-512" hashValue="QkmNxU2jrkxfeaod5177Si7PoHrJaUlRWN3QKQPXWrYkvdJ3oPddtcvwHkY/COduonHPwrO1neZJhbAaj+JAoQ==" saltValue="ii7BPUtNOa/j9FB1xreg9Q==" spinCount="100000" sheet="1" objects="1" scenarios="1"/>
  <dataConsolidate/>
  <mergeCells count="48">
    <mergeCell ref="M7:N7"/>
    <mergeCell ref="P7:Q7"/>
    <mergeCell ref="A1:Q1"/>
    <mergeCell ref="A2:Q2"/>
    <mergeCell ref="A3:D3"/>
    <mergeCell ref="E3:Q3"/>
    <mergeCell ref="A4:D4"/>
    <mergeCell ref="E4:Q4"/>
    <mergeCell ref="K5:Q6"/>
    <mergeCell ref="B10:C11"/>
    <mergeCell ref="B12:C42"/>
    <mergeCell ref="A5:D5"/>
    <mergeCell ref="F5:G5"/>
    <mergeCell ref="A6:D6"/>
    <mergeCell ref="F39:Q39"/>
    <mergeCell ref="F40:Q40"/>
    <mergeCell ref="F41:Q41"/>
    <mergeCell ref="F42:Q42"/>
    <mergeCell ref="F30:Q30"/>
    <mergeCell ref="F31:Q31"/>
    <mergeCell ref="F32:Q32"/>
    <mergeCell ref="F33:Q33"/>
    <mergeCell ref="F34:Q34"/>
    <mergeCell ref="F35:Q35"/>
    <mergeCell ref="F36:Q36"/>
    <mergeCell ref="F37:Q37"/>
    <mergeCell ref="F38:Q38"/>
    <mergeCell ref="A9:F9"/>
    <mergeCell ref="M9:N9"/>
    <mergeCell ref="F25:Q25"/>
    <mergeCell ref="F26:Q26"/>
    <mergeCell ref="F27:Q27"/>
    <mergeCell ref="F28:Q28"/>
    <mergeCell ref="F29:Q29"/>
    <mergeCell ref="F10:Q11"/>
    <mergeCell ref="F21:Q21"/>
    <mergeCell ref="F22:Q22"/>
    <mergeCell ref="F23:Q23"/>
    <mergeCell ref="F24:Q24"/>
    <mergeCell ref="F12:Q12"/>
    <mergeCell ref="F13:Q13"/>
    <mergeCell ref="F19:Q19"/>
    <mergeCell ref="F20:Q20"/>
    <mergeCell ref="F14:Q14"/>
    <mergeCell ref="F15:Q15"/>
    <mergeCell ref="F16:Q16"/>
    <mergeCell ref="F17:Q17"/>
    <mergeCell ref="F18:Q18"/>
  </mergeCells>
  <dataValidations disablePrompts="1" count="2">
    <dataValidation type="list" allowBlank="1" showInputMessage="1" showErrorMessage="1" sqref="B12">
      <formula1>CHOOSE(MATCH($O$6,Kofi_Abk_tbl,0),TN_ALG_AB,TN_SVB,TN_HK_Land_HB,TN_ALG_C1)</formula1>
    </dataValidation>
    <dataValidation type="list" allowBlank="1" showInputMessage="1" showErrorMessage="1" sqref="G7">
      <formula1>Jahr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Width="2" fitToHeight="4" pageOrder="overThenDown" orientation="portrait" r:id="rId1"/>
  <headerFooter alignWithMargins="0">
    <oddHeader>&amp;L&amp;G&amp;R&amp;G</oddHeader>
    <oddFooter>&amp;L&amp;8Dateiname:
&amp;F
&amp;A&amp;C&amp;8SEK_Beratung_MN_Beleglistenerstellung_V2_1_200101&amp;R
     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7" tint="-0.249977111117893"/>
  </sheetPr>
  <dimension ref="A1:Q211"/>
  <sheetViews>
    <sheetView showGridLines="0" topLeftCell="A82" zoomScaleNormal="100" zoomScalePageLayoutView="90" workbookViewId="0">
      <selection activeCell="A52" sqref="A52"/>
    </sheetView>
  </sheetViews>
  <sheetFormatPr baseColWidth="10" defaultRowHeight="12.75" x14ac:dyDescent="0.2"/>
  <cols>
    <col min="1" max="1" width="5.42578125" style="169" customWidth="1"/>
    <col min="2" max="2" width="3.28515625" style="11" customWidth="1"/>
    <col min="3" max="3" width="16.42578125" style="128" customWidth="1"/>
    <col min="4" max="4" width="16" style="6" customWidth="1"/>
    <col min="5" max="5" width="14.42578125" style="156" customWidth="1"/>
    <col min="6" max="6" width="8.28515625" style="21" customWidth="1"/>
    <col min="7" max="7" width="5.85546875" style="22" customWidth="1"/>
    <col min="8" max="8" width="8.28515625" style="21" customWidth="1"/>
    <col min="9" max="9" width="6.5703125" style="21" customWidth="1"/>
    <col min="10" max="10" width="5.7109375" style="21" customWidth="1"/>
    <col min="11" max="11" width="5.28515625" style="79" customWidth="1"/>
    <col min="12" max="17" width="5.28515625" style="11" customWidth="1"/>
    <col min="18" max="16384" width="11.42578125" style="6"/>
  </cols>
  <sheetData>
    <row r="1" spans="1:17" s="2" customFormat="1" ht="12.75" customHeight="1" x14ac:dyDescent="0.2">
      <c r="A1" s="294" t="s">
        <v>65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7" s="2" customFormat="1" x14ac:dyDescent="0.2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7" s="2" customFormat="1" ht="15.6" customHeight="1" x14ac:dyDescent="0.2">
      <c r="A3" s="291" t="s">
        <v>5</v>
      </c>
      <c r="B3" s="291"/>
      <c r="C3" s="291"/>
      <c r="D3" s="291"/>
      <c r="E3" s="296">
        <f>'MVN-Einmal'!Traeger</f>
        <v>0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s="2" customFormat="1" ht="15.6" customHeight="1" x14ac:dyDescent="0.2">
      <c r="A4" s="290" t="s">
        <v>21</v>
      </c>
      <c r="B4" s="291"/>
      <c r="C4" s="291"/>
      <c r="D4" s="291"/>
      <c r="E4" s="297">
        <f>'MVN-Einmal'!E4:Q4</f>
        <v>0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17" s="2" customFormat="1" ht="15.6" customHeight="1" x14ac:dyDescent="0.2">
      <c r="A5" s="290" t="s">
        <v>22</v>
      </c>
      <c r="B5" s="291"/>
      <c r="C5" s="291"/>
      <c r="D5" s="291"/>
      <c r="E5" s="183">
        <f>'MVN-Einmal'!E5</f>
        <v>0</v>
      </c>
      <c r="F5" s="292" t="str">
        <f>VLOOKUP(K5,Matrix_Intervention,2,FALSE)</f>
        <v>?</v>
      </c>
      <c r="G5" s="292"/>
      <c r="H5" s="2" t="s">
        <v>8</v>
      </c>
      <c r="K5" s="298" t="str">
        <f>'MVN-Einmal'!K5:Q6</f>
        <v>bitte auswählen</v>
      </c>
      <c r="L5" s="298"/>
      <c r="M5" s="298"/>
      <c r="N5" s="298"/>
      <c r="O5" s="298"/>
      <c r="P5" s="298"/>
      <c r="Q5" s="298"/>
    </row>
    <row r="6" spans="1:17" s="2" customFormat="1" ht="15.6" customHeight="1" x14ac:dyDescent="0.2">
      <c r="A6" s="290"/>
      <c r="B6" s="291"/>
      <c r="C6" s="291"/>
      <c r="D6" s="291"/>
      <c r="E6" s="184"/>
      <c r="G6" s="4"/>
      <c r="H6" s="57"/>
      <c r="K6" s="299"/>
      <c r="L6" s="299"/>
      <c r="M6" s="299"/>
      <c r="N6" s="299"/>
      <c r="O6" s="299"/>
      <c r="P6" s="299"/>
      <c r="Q6" s="299"/>
    </row>
    <row r="7" spans="1:17" s="2" customFormat="1" ht="15.6" customHeight="1" x14ac:dyDescent="0.2">
      <c r="A7" s="41" t="s">
        <v>23</v>
      </c>
      <c r="B7" s="3"/>
      <c r="C7" s="126"/>
      <c r="D7" s="56" t="e">
        <f>VLOOKUP(E7,'Drop Down'!J2:K13,2,FALSE)</f>
        <v>#N/A</v>
      </c>
      <c r="E7" s="185" t="str">
        <f>'MVN-Einmal'!E7</f>
        <v>?</v>
      </c>
      <c r="F7" s="186" t="str">
        <f>'MVN-Einmal'!F7</f>
        <v>?</v>
      </c>
      <c r="G7" s="187"/>
      <c r="H7" s="30" t="s">
        <v>6</v>
      </c>
      <c r="I7" s="30"/>
      <c r="K7" s="77"/>
      <c r="L7" s="5"/>
      <c r="M7" s="293" t="str">
        <f>IFERROR(DATE(F7,D7,1),"-")</f>
        <v>-</v>
      </c>
      <c r="N7" s="293"/>
      <c r="O7" s="39" t="s">
        <v>0</v>
      </c>
      <c r="P7" s="293" t="str">
        <f>IFERROR(EOMONTH(M7,0),"-")</f>
        <v>-</v>
      </c>
      <c r="Q7" s="293"/>
    </row>
    <row r="8" spans="1:17" s="31" customFormat="1" ht="9" customHeight="1" x14ac:dyDescent="0.2">
      <c r="A8" s="166"/>
      <c r="B8" s="4"/>
      <c r="C8" s="127"/>
      <c r="E8" s="153"/>
      <c r="F8" s="91"/>
      <c r="G8" s="4"/>
      <c r="H8" s="70"/>
      <c r="I8" s="30"/>
      <c r="L8" s="70"/>
      <c r="O8" s="91"/>
    </row>
    <row r="9" spans="1:17" s="2" customFormat="1" ht="12.75" customHeight="1" x14ac:dyDescent="0.2">
      <c r="A9" s="274"/>
      <c r="B9" s="274"/>
      <c r="C9" s="274"/>
      <c r="D9" s="274"/>
      <c r="E9" s="274"/>
      <c r="F9" s="274"/>
      <c r="G9" s="1"/>
      <c r="I9" s="1"/>
      <c r="J9" s="1"/>
      <c r="K9" s="78"/>
      <c r="L9" s="1"/>
      <c r="M9" s="275"/>
      <c r="N9" s="275"/>
      <c r="O9" s="1"/>
      <c r="P9" s="10"/>
      <c r="Q9" s="10"/>
    </row>
    <row r="10" spans="1:17" s="13" customFormat="1" ht="8.25" customHeight="1" x14ac:dyDescent="0.2">
      <c r="A10" s="167"/>
      <c r="B10" s="159"/>
      <c r="C10" s="12"/>
      <c r="D10" s="7"/>
      <c r="E10" s="154"/>
      <c r="F10" s="276" t="s">
        <v>2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300"/>
    </row>
    <row r="11" spans="1:17" s="15" customFormat="1" ht="54.75" customHeight="1" x14ac:dyDescent="0.2">
      <c r="A11" s="168" t="s">
        <v>1</v>
      </c>
      <c r="B11" s="160"/>
      <c r="C11" s="165" t="s">
        <v>51</v>
      </c>
      <c r="D11" s="146" t="s">
        <v>79</v>
      </c>
      <c r="E11" s="155" t="s">
        <v>78</v>
      </c>
      <c r="F11" s="279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301"/>
    </row>
    <row r="12" spans="1:17" s="16" customFormat="1" ht="12" customHeight="1" x14ac:dyDescent="0.2">
      <c r="A12" s="190">
        <v>1</v>
      </c>
      <c r="B12" s="161"/>
      <c r="C12" s="148"/>
      <c r="D12" s="147"/>
      <c r="E12" s="150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</row>
    <row r="13" spans="1:17" s="16" customFormat="1" ht="12" x14ac:dyDescent="0.2">
      <c r="A13" s="190" t="str">
        <f>IF(AND(A12&lt;&gt;"",D13&lt;&gt;""),A12+1,"")</f>
        <v/>
      </c>
      <c r="B13" s="162"/>
      <c r="C13" s="148"/>
      <c r="D13" s="147"/>
      <c r="E13" s="150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</row>
    <row r="14" spans="1:17" s="16" customFormat="1" ht="12" x14ac:dyDescent="0.2">
      <c r="A14" s="190" t="str">
        <f t="shared" ref="A14:A77" si="0">IF(AND(A13&lt;&gt;"",D14&lt;&gt;""),A13+1,"")</f>
        <v/>
      </c>
      <c r="B14" s="162"/>
      <c r="C14" s="148"/>
      <c r="D14" s="147"/>
      <c r="E14" s="150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</row>
    <row r="15" spans="1:17" s="16" customFormat="1" ht="12" x14ac:dyDescent="0.2">
      <c r="A15" s="190" t="str">
        <f t="shared" si="0"/>
        <v/>
      </c>
      <c r="B15" s="162"/>
      <c r="C15" s="148"/>
      <c r="D15" s="147"/>
      <c r="E15" s="150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</row>
    <row r="16" spans="1:17" s="16" customFormat="1" ht="12" x14ac:dyDescent="0.2">
      <c r="A16" s="190" t="str">
        <f t="shared" si="0"/>
        <v/>
      </c>
      <c r="B16" s="162"/>
      <c r="C16" s="148"/>
      <c r="D16" s="147"/>
      <c r="E16" s="150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</row>
    <row r="17" spans="1:17" s="16" customFormat="1" ht="12" x14ac:dyDescent="0.2">
      <c r="A17" s="190" t="str">
        <f t="shared" si="0"/>
        <v/>
      </c>
      <c r="B17" s="162"/>
      <c r="C17" s="148"/>
      <c r="D17" s="147"/>
      <c r="E17" s="150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</row>
    <row r="18" spans="1:17" s="16" customFormat="1" ht="12" x14ac:dyDescent="0.2">
      <c r="A18" s="190" t="str">
        <f t="shared" si="0"/>
        <v/>
      </c>
      <c r="B18" s="162"/>
      <c r="C18" s="148"/>
      <c r="D18" s="147"/>
      <c r="E18" s="150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</row>
    <row r="19" spans="1:17" s="16" customFormat="1" ht="12" x14ac:dyDescent="0.2">
      <c r="A19" s="190" t="str">
        <f t="shared" si="0"/>
        <v/>
      </c>
      <c r="B19" s="162"/>
      <c r="C19" s="148"/>
      <c r="D19" s="147"/>
      <c r="E19" s="150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</row>
    <row r="20" spans="1:17" s="16" customFormat="1" ht="12" x14ac:dyDescent="0.2">
      <c r="A20" s="190" t="str">
        <f t="shared" si="0"/>
        <v/>
      </c>
      <c r="B20" s="162"/>
      <c r="C20" s="148"/>
      <c r="D20" s="147"/>
      <c r="E20" s="150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</row>
    <row r="21" spans="1:17" s="16" customFormat="1" ht="12" x14ac:dyDescent="0.2">
      <c r="A21" s="190" t="str">
        <f>IF(AND(A20&lt;&gt;"",D21&lt;&gt;""),A20+1,"")</f>
        <v/>
      </c>
      <c r="B21" s="162"/>
      <c r="C21" s="148"/>
      <c r="D21" s="147"/>
      <c r="E21" s="150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</row>
    <row r="22" spans="1:17" s="16" customFormat="1" ht="12" x14ac:dyDescent="0.2">
      <c r="A22" s="190" t="str">
        <f>IF(AND(A21&lt;&gt;"",D22&lt;&gt;""),A21+1,"")</f>
        <v/>
      </c>
      <c r="B22" s="162"/>
      <c r="C22" s="148"/>
      <c r="D22" s="147"/>
      <c r="E22" s="150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</row>
    <row r="23" spans="1:17" s="16" customFormat="1" ht="12" x14ac:dyDescent="0.2">
      <c r="A23" s="190" t="str">
        <f>IF(AND(A22&lt;&gt;"",D23&lt;&gt;""),A22+1,"")</f>
        <v/>
      </c>
      <c r="B23" s="162"/>
      <c r="C23" s="148"/>
      <c r="D23" s="147"/>
      <c r="E23" s="150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</row>
    <row r="24" spans="1:17" s="16" customFormat="1" ht="12" x14ac:dyDescent="0.2">
      <c r="A24" s="190" t="str">
        <f>IF(AND(A23&lt;&gt;"",D24&lt;&gt;""),A23+1,"")</f>
        <v/>
      </c>
      <c r="B24" s="162"/>
      <c r="C24" s="148"/>
      <c r="D24" s="147"/>
      <c r="E24" s="150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</row>
    <row r="25" spans="1:17" s="16" customFormat="1" ht="12" x14ac:dyDescent="0.2">
      <c r="A25" s="190" t="str">
        <f t="shared" si="0"/>
        <v/>
      </c>
      <c r="B25" s="162"/>
      <c r="C25" s="148"/>
      <c r="D25" s="147"/>
      <c r="E25" s="150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</row>
    <row r="26" spans="1:17" s="16" customFormat="1" ht="12" x14ac:dyDescent="0.2">
      <c r="A26" s="190" t="str">
        <f t="shared" si="0"/>
        <v/>
      </c>
      <c r="B26" s="162"/>
      <c r="C26" s="148"/>
      <c r="D26" s="147"/>
      <c r="E26" s="150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</row>
    <row r="27" spans="1:17" s="16" customFormat="1" ht="12" x14ac:dyDescent="0.2">
      <c r="A27" s="190" t="str">
        <f t="shared" si="0"/>
        <v/>
      </c>
      <c r="B27" s="162"/>
      <c r="C27" s="148"/>
      <c r="D27" s="147"/>
      <c r="E27" s="150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</row>
    <row r="28" spans="1:17" s="16" customFormat="1" ht="12" x14ac:dyDescent="0.2">
      <c r="A28" s="190" t="str">
        <f t="shared" si="0"/>
        <v/>
      </c>
      <c r="B28" s="162"/>
      <c r="C28" s="148"/>
      <c r="D28" s="147"/>
      <c r="E28" s="150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</row>
    <row r="29" spans="1:17" s="16" customFormat="1" ht="12" x14ac:dyDescent="0.2">
      <c r="A29" s="190" t="str">
        <f t="shared" si="0"/>
        <v/>
      </c>
      <c r="B29" s="162"/>
      <c r="C29" s="148"/>
      <c r="D29" s="147"/>
      <c r="E29" s="150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</row>
    <row r="30" spans="1:17" s="16" customFormat="1" ht="12" x14ac:dyDescent="0.2">
      <c r="A30" s="190" t="str">
        <f t="shared" si="0"/>
        <v/>
      </c>
      <c r="B30" s="162"/>
      <c r="C30" s="148"/>
      <c r="D30" s="147"/>
      <c r="E30" s="150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</row>
    <row r="31" spans="1:17" s="16" customFormat="1" ht="12" x14ac:dyDescent="0.2">
      <c r="A31" s="190" t="str">
        <f t="shared" si="0"/>
        <v/>
      </c>
      <c r="B31" s="162"/>
      <c r="C31" s="148"/>
      <c r="D31" s="147"/>
      <c r="E31" s="150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</row>
    <row r="32" spans="1:17" s="16" customFormat="1" ht="12" x14ac:dyDescent="0.2">
      <c r="A32" s="190" t="str">
        <f t="shared" si="0"/>
        <v/>
      </c>
      <c r="B32" s="162"/>
      <c r="C32" s="148"/>
      <c r="D32" s="147"/>
      <c r="E32" s="150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</row>
    <row r="33" spans="1:17" s="16" customFormat="1" ht="12" x14ac:dyDescent="0.2">
      <c r="A33" s="190" t="str">
        <f t="shared" si="0"/>
        <v/>
      </c>
      <c r="B33" s="162"/>
      <c r="C33" s="148"/>
      <c r="D33" s="147"/>
      <c r="E33" s="150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</row>
    <row r="34" spans="1:17" s="16" customFormat="1" ht="12" x14ac:dyDescent="0.2">
      <c r="A34" s="190" t="str">
        <f t="shared" si="0"/>
        <v/>
      </c>
      <c r="B34" s="162"/>
      <c r="C34" s="148"/>
      <c r="D34" s="147"/>
      <c r="E34" s="150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</row>
    <row r="35" spans="1:17" s="16" customFormat="1" ht="12" x14ac:dyDescent="0.2">
      <c r="A35" s="190" t="str">
        <f t="shared" si="0"/>
        <v/>
      </c>
      <c r="B35" s="162"/>
      <c r="C35" s="148"/>
      <c r="D35" s="147"/>
      <c r="E35" s="150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</row>
    <row r="36" spans="1:17" s="16" customFormat="1" ht="12" x14ac:dyDescent="0.2">
      <c r="A36" s="190" t="str">
        <f t="shared" si="0"/>
        <v/>
      </c>
      <c r="B36" s="162"/>
      <c r="C36" s="148"/>
      <c r="D36" s="147"/>
      <c r="E36" s="150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</row>
    <row r="37" spans="1:17" s="16" customFormat="1" ht="12" x14ac:dyDescent="0.2">
      <c r="A37" s="190" t="str">
        <f t="shared" si="0"/>
        <v/>
      </c>
      <c r="B37" s="162"/>
      <c r="C37" s="148"/>
      <c r="D37" s="147"/>
      <c r="E37" s="150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</row>
    <row r="38" spans="1:17" s="16" customFormat="1" ht="12" x14ac:dyDescent="0.2">
      <c r="A38" s="190" t="str">
        <f t="shared" si="0"/>
        <v/>
      </c>
      <c r="B38" s="162"/>
      <c r="C38" s="148"/>
      <c r="D38" s="147"/>
      <c r="E38" s="150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</row>
    <row r="39" spans="1:17" s="16" customFormat="1" ht="12" x14ac:dyDescent="0.2">
      <c r="A39" s="190" t="str">
        <f t="shared" si="0"/>
        <v/>
      </c>
      <c r="B39" s="162"/>
      <c r="C39" s="148"/>
      <c r="D39" s="147"/>
      <c r="E39" s="150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</row>
    <row r="40" spans="1:17" s="16" customFormat="1" ht="12" x14ac:dyDescent="0.2">
      <c r="A40" s="190" t="str">
        <f t="shared" si="0"/>
        <v/>
      </c>
      <c r="B40" s="162"/>
      <c r="C40" s="148"/>
      <c r="D40" s="147"/>
      <c r="E40" s="150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</row>
    <row r="41" spans="1:17" s="18" customFormat="1" ht="12" x14ac:dyDescent="0.2">
      <c r="A41" s="190" t="str">
        <f t="shared" si="0"/>
        <v/>
      </c>
      <c r="B41" s="162"/>
      <c r="C41" s="148"/>
      <c r="D41" s="147"/>
      <c r="E41" s="150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</row>
    <row r="42" spans="1:17" s="8" customFormat="1" x14ac:dyDescent="0.2">
      <c r="A42" s="190" t="str">
        <f t="shared" si="0"/>
        <v/>
      </c>
      <c r="B42" s="162"/>
      <c r="C42" s="148"/>
      <c r="D42" s="147"/>
      <c r="E42" s="150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</row>
    <row r="43" spans="1:17" s="19" customFormat="1" ht="12" x14ac:dyDescent="0.2">
      <c r="A43" s="190" t="str">
        <f t="shared" si="0"/>
        <v/>
      </c>
      <c r="B43" s="162"/>
      <c r="C43" s="148"/>
      <c r="D43" s="147"/>
      <c r="E43" s="150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</row>
    <row r="44" spans="1:17" s="17" customFormat="1" x14ac:dyDescent="0.2">
      <c r="A44" s="190" t="str">
        <f t="shared" si="0"/>
        <v/>
      </c>
      <c r="B44" s="162"/>
      <c r="C44" s="148"/>
      <c r="D44" s="147"/>
      <c r="E44" s="150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</row>
    <row r="45" spans="1:17" s="17" customFormat="1" x14ac:dyDescent="0.2">
      <c r="A45" s="190" t="str">
        <f t="shared" si="0"/>
        <v/>
      </c>
      <c r="B45" s="162"/>
      <c r="C45" s="148"/>
      <c r="D45" s="147"/>
      <c r="E45" s="150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</row>
    <row r="46" spans="1:17" s="17" customFormat="1" x14ac:dyDescent="0.2">
      <c r="A46" s="190" t="str">
        <f t="shared" si="0"/>
        <v/>
      </c>
      <c r="B46" s="162"/>
      <c r="C46" s="148"/>
      <c r="D46" s="147"/>
      <c r="E46" s="150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</row>
    <row r="47" spans="1:17" s="17" customFormat="1" x14ac:dyDescent="0.2">
      <c r="A47" s="190" t="str">
        <f t="shared" si="0"/>
        <v/>
      </c>
      <c r="B47" s="162"/>
      <c r="C47" s="148"/>
      <c r="D47" s="147"/>
      <c r="E47" s="150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</row>
    <row r="48" spans="1:17" s="17" customFormat="1" x14ac:dyDescent="0.2">
      <c r="A48" s="190" t="str">
        <f t="shared" si="0"/>
        <v/>
      </c>
      <c r="B48" s="162"/>
      <c r="C48" s="148"/>
      <c r="D48" s="147"/>
      <c r="E48" s="150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</row>
    <row r="49" spans="1:17" s="17" customFormat="1" x14ac:dyDescent="0.2">
      <c r="A49" s="190" t="str">
        <f t="shared" si="0"/>
        <v/>
      </c>
      <c r="B49" s="162"/>
      <c r="C49" s="148"/>
      <c r="D49" s="147"/>
      <c r="E49" s="150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</row>
    <row r="50" spans="1:17" s="17" customFormat="1" x14ac:dyDescent="0.2">
      <c r="A50" s="190" t="str">
        <f t="shared" si="0"/>
        <v/>
      </c>
      <c r="B50" s="162"/>
      <c r="C50" s="148"/>
      <c r="D50" s="147"/>
      <c r="E50" s="150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</row>
    <row r="51" spans="1:17" s="17" customFormat="1" x14ac:dyDescent="0.2">
      <c r="A51" s="190" t="str">
        <f t="shared" si="0"/>
        <v/>
      </c>
      <c r="B51" s="162"/>
      <c r="C51" s="148"/>
      <c r="D51" s="147"/>
      <c r="E51" s="150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</row>
    <row r="52" spans="1:17" s="17" customFormat="1" x14ac:dyDescent="0.2">
      <c r="A52" s="190" t="str">
        <f t="shared" si="0"/>
        <v/>
      </c>
      <c r="B52" s="162"/>
      <c r="C52" s="148"/>
      <c r="D52" s="147"/>
      <c r="E52" s="150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</row>
    <row r="53" spans="1:17" s="17" customFormat="1" x14ac:dyDescent="0.2">
      <c r="A53" s="190" t="str">
        <f t="shared" si="0"/>
        <v/>
      </c>
      <c r="B53" s="162"/>
      <c r="C53" s="148"/>
      <c r="D53" s="147"/>
      <c r="E53" s="150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</row>
    <row r="54" spans="1:17" s="17" customFormat="1" x14ac:dyDescent="0.2">
      <c r="A54" s="190" t="str">
        <f t="shared" si="0"/>
        <v/>
      </c>
      <c r="B54" s="162"/>
      <c r="C54" s="148"/>
      <c r="D54" s="147"/>
      <c r="E54" s="150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</row>
    <row r="55" spans="1:17" s="17" customFormat="1" x14ac:dyDescent="0.2">
      <c r="A55" s="190" t="str">
        <f t="shared" si="0"/>
        <v/>
      </c>
      <c r="B55" s="162"/>
      <c r="C55" s="148"/>
      <c r="D55" s="147"/>
      <c r="E55" s="150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</row>
    <row r="56" spans="1:17" s="17" customFormat="1" x14ac:dyDescent="0.2">
      <c r="A56" s="190" t="str">
        <f t="shared" si="0"/>
        <v/>
      </c>
      <c r="B56" s="162"/>
      <c r="C56" s="148"/>
      <c r="D56" s="147"/>
      <c r="E56" s="150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</row>
    <row r="57" spans="1:17" s="17" customFormat="1" x14ac:dyDescent="0.2">
      <c r="A57" s="190" t="str">
        <f t="shared" si="0"/>
        <v/>
      </c>
      <c r="B57" s="162"/>
      <c r="C57" s="148"/>
      <c r="D57" s="147"/>
      <c r="E57" s="150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</row>
    <row r="58" spans="1:17" s="17" customFormat="1" x14ac:dyDescent="0.2">
      <c r="A58" s="190" t="str">
        <f t="shared" si="0"/>
        <v/>
      </c>
      <c r="B58" s="162"/>
      <c r="C58" s="148"/>
      <c r="D58" s="147"/>
      <c r="E58" s="150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</row>
    <row r="59" spans="1:17" s="17" customFormat="1" x14ac:dyDescent="0.2">
      <c r="A59" s="190" t="str">
        <f t="shared" si="0"/>
        <v/>
      </c>
      <c r="B59" s="162"/>
      <c r="C59" s="148"/>
      <c r="D59" s="147"/>
      <c r="E59" s="150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</row>
    <row r="60" spans="1:17" s="17" customFormat="1" x14ac:dyDescent="0.2">
      <c r="A60" s="190" t="str">
        <f t="shared" si="0"/>
        <v/>
      </c>
      <c r="B60" s="162"/>
      <c r="C60" s="148"/>
      <c r="D60" s="147"/>
      <c r="E60" s="150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</row>
    <row r="61" spans="1:17" s="17" customFormat="1" x14ac:dyDescent="0.2">
      <c r="A61" s="190" t="str">
        <f t="shared" si="0"/>
        <v/>
      </c>
      <c r="B61" s="162"/>
      <c r="C61" s="148"/>
      <c r="D61" s="147"/>
      <c r="E61" s="150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</row>
    <row r="62" spans="1:17" x14ac:dyDescent="0.2">
      <c r="A62" s="190" t="str">
        <f t="shared" si="0"/>
        <v/>
      </c>
      <c r="B62" s="162"/>
      <c r="C62" s="148"/>
      <c r="D62" s="147"/>
      <c r="E62" s="150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</row>
    <row r="63" spans="1:17" x14ac:dyDescent="0.2">
      <c r="A63" s="190" t="str">
        <f t="shared" si="0"/>
        <v/>
      </c>
      <c r="B63" s="162"/>
      <c r="C63" s="148"/>
      <c r="D63" s="147"/>
      <c r="E63" s="150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</row>
    <row r="64" spans="1:17" x14ac:dyDescent="0.2">
      <c r="A64" s="190" t="str">
        <f t="shared" si="0"/>
        <v/>
      </c>
      <c r="B64" s="162"/>
      <c r="C64" s="148"/>
      <c r="D64" s="147"/>
      <c r="E64" s="150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</row>
    <row r="65" spans="1:17" x14ac:dyDescent="0.2">
      <c r="A65" s="190" t="str">
        <f t="shared" si="0"/>
        <v/>
      </c>
      <c r="B65" s="162"/>
      <c r="C65" s="148"/>
      <c r="D65" s="147"/>
      <c r="E65" s="150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</row>
    <row r="66" spans="1:17" x14ac:dyDescent="0.2">
      <c r="A66" s="190" t="str">
        <f t="shared" si="0"/>
        <v/>
      </c>
      <c r="B66" s="162"/>
      <c r="C66" s="148"/>
      <c r="D66" s="147"/>
      <c r="E66" s="150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</row>
    <row r="67" spans="1:17" x14ac:dyDescent="0.2">
      <c r="A67" s="190" t="str">
        <f t="shared" si="0"/>
        <v/>
      </c>
      <c r="B67" s="162"/>
      <c r="C67" s="148"/>
      <c r="D67" s="147"/>
      <c r="E67" s="150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</row>
    <row r="68" spans="1:17" x14ac:dyDescent="0.2">
      <c r="A68" s="190" t="str">
        <f t="shared" si="0"/>
        <v/>
      </c>
      <c r="B68" s="162"/>
      <c r="C68" s="148"/>
      <c r="D68" s="147"/>
      <c r="E68" s="150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</row>
    <row r="69" spans="1:17" x14ac:dyDescent="0.2">
      <c r="A69" s="190" t="str">
        <f t="shared" si="0"/>
        <v/>
      </c>
      <c r="B69" s="162"/>
      <c r="C69" s="148"/>
      <c r="D69" s="147"/>
      <c r="E69" s="150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</row>
    <row r="70" spans="1:17" x14ac:dyDescent="0.2">
      <c r="A70" s="190" t="str">
        <f t="shared" si="0"/>
        <v/>
      </c>
      <c r="B70" s="162"/>
      <c r="C70" s="148"/>
      <c r="D70" s="147"/>
      <c r="E70" s="150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</row>
    <row r="71" spans="1:17" x14ac:dyDescent="0.2">
      <c r="A71" s="190" t="str">
        <f t="shared" si="0"/>
        <v/>
      </c>
      <c r="B71" s="162"/>
      <c r="C71" s="148"/>
      <c r="D71" s="147"/>
      <c r="E71" s="150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</row>
    <row r="72" spans="1:17" x14ac:dyDescent="0.2">
      <c r="A72" s="190" t="str">
        <f t="shared" si="0"/>
        <v/>
      </c>
      <c r="B72" s="162"/>
      <c r="C72" s="148"/>
      <c r="D72" s="147"/>
      <c r="E72" s="150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</row>
    <row r="73" spans="1:17" x14ac:dyDescent="0.2">
      <c r="A73" s="190" t="str">
        <f t="shared" si="0"/>
        <v/>
      </c>
      <c r="B73" s="162"/>
      <c r="C73" s="148"/>
      <c r="D73" s="147"/>
      <c r="E73" s="150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</row>
    <row r="74" spans="1:17" x14ac:dyDescent="0.2">
      <c r="A74" s="190" t="str">
        <f t="shared" si="0"/>
        <v/>
      </c>
      <c r="B74" s="162"/>
      <c r="C74" s="148"/>
      <c r="D74" s="147"/>
      <c r="E74" s="150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</row>
    <row r="75" spans="1:17" x14ac:dyDescent="0.2">
      <c r="A75" s="190" t="str">
        <f t="shared" si="0"/>
        <v/>
      </c>
      <c r="B75" s="162"/>
      <c r="C75" s="148"/>
      <c r="D75" s="147"/>
      <c r="E75" s="150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</row>
    <row r="76" spans="1:17" x14ac:dyDescent="0.2">
      <c r="A76" s="190" t="str">
        <f t="shared" si="0"/>
        <v/>
      </c>
      <c r="B76" s="162"/>
      <c r="C76" s="148"/>
      <c r="D76" s="147"/>
      <c r="E76" s="150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</row>
    <row r="77" spans="1:17" x14ac:dyDescent="0.2">
      <c r="A77" s="190" t="str">
        <f t="shared" si="0"/>
        <v/>
      </c>
      <c r="B77" s="162"/>
      <c r="C77" s="148"/>
      <c r="D77" s="147"/>
      <c r="E77" s="150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</row>
    <row r="78" spans="1:17" x14ac:dyDescent="0.2">
      <c r="A78" s="190" t="str">
        <f t="shared" ref="A78:A111" si="1">IF(AND(A77&lt;&gt;"",D78&lt;&gt;""),A77+1,"")</f>
        <v/>
      </c>
      <c r="B78" s="162"/>
      <c r="C78" s="148"/>
      <c r="D78" s="147"/>
      <c r="E78" s="150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</row>
    <row r="79" spans="1:17" x14ac:dyDescent="0.2">
      <c r="A79" s="190" t="str">
        <f t="shared" si="1"/>
        <v/>
      </c>
      <c r="B79" s="162"/>
      <c r="C79" s="148"/>
      <c r="D79" s="147"/>
      <c r="E79" s="150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</row>
    <row r="80" spans="1:17" x14ac:dyDescent="0.2">
      <c r="A80" s="190" t="str">
        <f t="shared" si="1"/>
        <v/>
      </c>
      <c r="B80" s="162"/>
      <c r="C80" s="148"/>
      <c r="D80" s="147"/>
      <c r="E80" s="150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</row>
    <row r="81" spans="1:17" x14ac:dyDescent="0.2">
      <c r="A81" s="190" t="str">
        <f t="shared" si="1"/>
        <v/>
      </c>
      <c r="B81" s="162"/>
      <c r="C81" s="148"/>
      <c r="D81" s="147"/>
      <c r="E81" s="150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</row>
    <row r="82" spans="1:17" x14ac:dyDescent="0.2">
      <c r="A82" s="190" t="str">
        <f t="shared" si="1"/>
        <v/>
      </c>
      <c r="B82" s="162"/>
      <c r="C82" s="148"/>
      <c r="D82" s="147"/>
      <c r="E82" s="150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</row>
    <row r="83" spans="1:17" x14ac:dyDescent="0.2">
      <c r="A83" s="190" t="str">
        <f t="shared" si="1"/>
        <v/>
      </c>
      <c r="B83" s="162"/>
      <c r="C83" s="148"/>
      <c r="D83" s="147"/>
      <c r="E83" s="150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</row>
    <row r="84" spans="1:17" x14ac:dyDescent="0.2">
      <c r="A84" s="190" t="str">
        <f t="shared" si="1"/>
        <v/>
      </c>
      <c r="B84" s="162"/>
      <c r="C84" s="148"/>
      <c r="D84" s="147"/>
      <c r="E84" s="150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</row>
    <row r="85" spans="1:17" x14ac:dyDescent="0.2">
      <c r="A85" s="190" t="str">
        <f t="shared" si="1"/>
        <v/>
      </c>
      <c r="B85" s="162"/>
      <c r="C85" s="148"/>
      <c r="D85" s="147"/>
      <c r="E85" s="150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</row>
    <row r="86" spans="1:17" x14ac:dyDescent="0.2">
      <c r="A86" s="190" t="str">
        <f t="shared" si="1"/>
        <v/>
      </c>
      <c r="B86" s="162"/>
      <c r="C86" s="148"/>
      <c r="D86" s="147"/>
      <c r="E86" s="150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</row>
    <row r="87" spans="1:17" x14ac:dyDescent="0.2">
      <c r="A87" s="190" t="str">
        <f t="shared" si="1"/>
        <v/>
      </c>
      <c r="B87" s="162"/>
      <c r="C87" s="148"/>
      <c r="D87" s="147"/>
      <c r="E87" s="150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</row>
    <row r="88" spans="1:17" x14ac:dyDescent="0.2">
      <c r="A88" s="190" t="str">
        <f t="shared" si="1"/>
        <v/>
      </c>
      <c r="B88" s="162"/>
      <c r="C88" s="148"/>
      <c r="D88" s="147"/>
      <c r="E88" s="150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</row>
    <row r="89" spans="1:17" x14ac:dyDescent="0.2">
      <c r="A89" s="190" t="str">
        <f t="shared" si="1"/>
        <v/>
      </c>
      <c r="B89" s="162"/>
      <c r="C89" s="148"/>
      <c r="D89" s="147"/>
      <c r="E89" s="150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</row>
    <row r="90" spans="1:17" x14ac:dyDescent="0.2">
      <c r="A90" s="190" t="str">
        <f t="shared" si="1"/>
        <v/>
      </c>
      <c r="B90" s="162"/>
      <c r="C90" s="148"/>
      <c r="D90" s="147"/>
      <c r="E90" s="150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</row>
    <row r="91" spans="1:17" x14ac:dyDescent="0.2">
      <c r="A91" s="190" t="str">
        <f t="shared" si="1"/>
        <v/>
      </c>
      <c r="B91" s="162"/>
      <c r="C91" s="148"/>
      <c r="D91" s="147"/>
      <c r="E91" s="150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</row>
    <row r="92" spans="1:17" x14ac:dyDescent="0.2">
      <c r="A92" s="190" t="str">
        <f t="shared" si="1"/>
        <v/>
      </c>
      <c r="B92" s="162"/>
      <c r="C92" s="148"/>
      <c r="D92" s="147"/>
      <c r="E92" s="150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</row>
    <row r="93" spans="1:17" x14ac:dyDescent="0.2">
      <c r="A93" s="190" t="str">
        <f t="shared" si="1"/>
        <v/>
      </c>
      <c r="B93" s="162"/>
      <c r="C93" s="148"/>
      <c r="D93" s="147"/>
      <c r="E93" s="150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</row>
    <row r="94" spans="1:17" x14ac:dyDescent="0.2">
      <c r="A94" s="190" t="str">
        <f t="shared" si="1"/>
        <v/>
      </c>
      <c r="B94" s="162"/>
      <c r="C94" s="148"/>
      <c r="D94" s="147"/>
      <c r="E94" s="150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</row>
    <row r="95" spans="1:17" x14ac:dyDescent="0.2">
      <c r="A95" s="190" t="str">
        <f t="shared" si="1"/>
        <v/>
      </c>
      <c r="B95" s="162"/>
      <c r="C95" s="148"/>
      <c r="D95" s="147"/>
      <c r="E95" s="150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</row>
    <row r="96" spans="1:17" x14ac:dyDescent="0.2">
      <c r="A96" s="190" t="str">
        <f t="shared" si="1"/>
        <v/>
      </c>
      <c r="B96" s="162"/>
      <c r="C96" s="148"/>
      <c r="D96" s="147"/>
      <c r="E96" s="150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</row>
    <row r="97" spans="1:17" x14ac:dyDescent="0.2">
      <c r="A97" s="190" t="str">
        <f t="shared" si="1"/>
        <v/>
      </c>
      <c r="B97" s="162"/>
      <c r="C97" s="148"/>
      <c r="D97" s="147"/>
      <c r="E97" s="150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</row>
    <row r="98" spans="1:17" x14ac:dyDescent="0.2">
      <c r="A98" s="190" t="str">
        <f t="shared" si="1"/>
        <v/>
      </c>
      <c r="B98" s="162"/>
      <c r="C98" s="148"/>
      <c r="D98" s="147"/>
      <c r="E98" s="150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</row>
    <row r="99" spans="1:17" x14ac:dyDescent="0.2">
      <c r="A99" s="190" t="str">
        <f t="shared" si="1"/>
        <v/>
      </c>
      <c r="B99" s="162"/>
      <c r="C99" s="148"/>
      <c r="D99" s="147"/>
      <c r="E99" s="150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</row>
    <row r="100" spans="1:17" x14ac:dyDescent="0.2">
      <c r="A100" s="190" t="str">
        <f t="shared" si="1"/>
        <v/>
      </c>
      <c r="B100" s="162"/>
      <c r="C100" s="148"/>
      <c r="D100" s="147"/>
      <c r="E100" s="150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</row>
    <row r="101" spans="1:17" x14ac:dyDescent="0.2">
      <c r="A101" s="190" t="str">
        <f t="shared" si="1"/>
        <v/>
      </c>
      <c r="B101" s="162"/>
      <c r="C101" s="148"/>
      <c r="D101" s="147"/>
      <c r="E101" s="150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</row>
    <row r="102" spans="1:17" x14ac:dyDescent="0.2">
      <c r="A102" s="190" t="str">
        <f t="shared" si="1"/>
        <v/>
      </c>
      <c r="B102" s="162"/>
      <c r="C102" s="148"/>
      <c r="D102" s="147"/>
      <c r="E102" s="150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</row>
    <row r="103" spans="1:17" x14ac:dyDescent="0.2">
      <c r="A103" s="190" t="str">
        <f t="shared" si="1"/>
        <v/>
      </c>
      <c r="B103" s="162"/>
      <c r="C103" s="148"/>
      <c r="D103" s="147"/>
      <c r="E103" s="150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</row>
    <row r="104" spans="1:17" x14ac:dyDescent="0.2">
      <c r="A104" s="190" t="str">
        <f t="shared" si="1"/>
        <v/>
      </c>
      <c r="B104" s="162"/>
      <c r="C104" s="148"/>
      <c r="D104" s="147"/>
      <c r="E104" s="150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</row>
    <row r="105" spans="1:17" x14ac:dyDescent="0.2">
      <c r="A105" s="190" t="str">
        <f t="shared" si="1"/>
        <v/>
      </c>
      <c r="B105" s="162"/>
      <c r="C105" s="148"/>
      <c r="D105" s="147"/>
      <c r="E105" s="150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</row>
    <row r="106" spans="1:17" x14ac:dyDescent="0.2">
      <c r="A106" s="190" t="str">
        <f t="shared" si="1"/>
        <v/>
      </c>
      <c r="B106" s="162"/>
      <c r="C106" s="148"/>
      <c r="D106" s="147"/>
      <c r="E106" s="150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</row>
    <row r="107" spans="1:17" x14ac:dyDescent="0.2">
      <c r="A107" s="190" t="str">
        <f t="shared" si="1"/>
        <v/>
      </c>
      <c r="B107" s="162"/>
      <c r="C107" s="148"/>
      <c r="D107" s="147"/>
      <c r="E107" s="150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</row>
    <row r="108" spans="1:17" x14ac:dyDescent="0.2">
      <c r="A108" s="190" t="str">
        <f t="shared" si="1"/>
        <v/>
      </c>
      <c r="B108" s="162"/>
      <c r="C108" s="148"/>
      <c r="D108" s="147"/>
      <c r="E108" s="150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</row>
    <row r="109" spans="1:17" x14ac:dyDescent="0.2">
      <c r="A109" s="190" t="str">
        <f t="shared" si="1"/>
        <v/>
      </c>
      <c r="B109" s="162"/>
      <c r="C109" s="148"/>
      <c r="D109" s="147"/>
      <c r="E109" s="150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</row>
    <row r="110" spans="1:17" x14ac:dyDescent="0.2">
      <c r="A110" s="190" t="str">
        <f t="shared" si="1"/>
        <v/>
      </c>
      <c r="B110" s="162"/>
      <c r="C110" s="148"/>
      <c r="D110" s="147"/>
      <c r="E110" s="150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</row>
    <row r="111" spans="1:17" x14ac:dyDescent="0.2">
      <c r="A111" s="190" t="str">
        <f t="shared" si="1"/>
        <v/>
      </c>
      <c r="B111" s="162"/>
      <c r="C111" s="148"/>
      <c r="D111" s="147"/>
      <c r="E111" s="150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</row>
    <row r="112" spans="1:17" x14ac:dyDescent="0.2">
      <c r="A112" s="190" t="str">
        <f t="shared" ref="A112:A175" si="2">IF(AND(A111&lt;&gt;"",D112&lt;&gt;""),A111+1,"")</f>
        <v/>
      </c>
      <c r="B112" s="162"/>
      <c r="C112" s="148"/>
      <c r="D112" s="147"/>
      <c r="E112" s="150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</row>
    <row r="113" spans="1:17" x14ac:dyDescent="0.2">
      <c r="A113" s="190" t="str">
        <f t="shared" si="2"/>
        <v/>
      </c>
      <c r="B113" s="162"/>
      <c r="C113" s="148"/>
      <c r="D113" s="147"/>
      <c r="E113" s="150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</row>
    <row r="114" spans="1:17" x14ac:dyDescent="0.2">
      <c r="A114" s="190" t="str">
        <f t="shared" si="2"/>
        <v/>
      </c>
      <c r="B114" s="162"/>
      <c r="C114" s="148"/>
      <c r="D114" s="147"/>
      <c r="E114" s="150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</row>
    <row r="115" spans="1:17" x14ac:dyDescent="0.2">
      <c r="A115" s="190" t="str">
        <f t="shared" si="2"/>
        <v/>
      </c>
      <c r="B115" s="162"/>
      <c r="C115" s="148"/>
      <c r="D115" s="147"/>
      <c r="E115" s="150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</row>
    <row r="116" spans="1:17" x14ac:dyDescent="0.2">
      <c r="A116" s="190" t="str">
        <f t="shared" si="2"/>
        <v/>
      </c>
      <c r="B116" s="162"/>
      <c r="C116" s="148"/>
      <c r="D116" s="147"/>
      <c r="E116" s="150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</row>
    <row r="117" spans="1:17" x14ac:dyDescent="0.2">
      <c r="A117" s="190" t="str">
        <f t="shared" si="2"/>
        <v/>
      </c>
      <c r="B117" s="162"/>
      <c r="C117" s="148"/>
      <c r="D117" s="147"/>
      <c r="E117" s="150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</row>
    <row r="118" spans="1:17" x14ac:dyDescent="0.2">
      <c r="A118" s="190" t="str">
        <f t="shared" si="2"/>
        <v/>
      </c>
      <c r="B118" s="162"/>
      <c r="C118" s="148"/>
      <c r="D118" s="147"/>
      <c r="E118" s="150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</row>
    <row r="119" spans="1:17" x14ac:dyDescent="0.2">
      <c r="A119" s="190" t="str">
        <f t="shared" si="2"/>
        <v/>
      </c>
      <c r="B119" s="162"/>
      <c r="C119" s="148"/>
      <c r="D119" s="147"/>
      <c r="E119" s="150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</row>
    <row r="120" spans="1:17" x14ac:dyDescent="0.2">
      <c r="A120" s="190" t="str">
        <f t="shared" si="2"/>
        <v/>
      </c>
      <c r="B120" s="162"/>
      <c r="C120" s="148"/>
      <c r="D120" s="147"/>
      <c r="E120" s="150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</row>
    <row r="121" spans="1:17" x14ac:dyDescent="0.2">
      <c r="A121" s="190" t="str">
        <f t="shared" si="2"/>
        <v/>
      </c>
      <c r="B121" s="162"/>
      <c r="C121" s="148"/>
      <c r="D121" s="147"/>
      <c r="E121" s="150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</row>
    <row r="122" spans="1:17" x14ac:dyDescent="0.2">
      <c r="A122" s="190" t="str">
        <f t="shared" si="2"/>
        <v/>
      </c>
      <c r="B122" s="162"/>
      <c r="C122" s="148"/>
      <c r="D122" s="147"/>
      <c r="E122" s="150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</row>
    <row r="123" spans="1:17" x14ac:dyDescent="0.2">
      <c r="A123" s="190" t="str">
        <f t="shared" si="2"/>
        <v/>
      </c>
      <c r="B123" s="162"/>
      <c r="C123" s="148"/>
      <c r="D123" s="147"/>
      <c r="E123" s="150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</row>
    <row r="124" spans="1:17" x14ac:dyDescent="0.2">
      <c r="A124" s="190" t="str">
        <f t="shared" si="2"/>
        <v/>
      </c>
      <c r="B124" s="162"/>
      <c r="C124" s="148"/>
      <c r="D124" s="147"/>
      <c r="E124" s="150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</row>
    <row r="125" spans="1:17" x14ac:dyDescent="0.2">
      <c r="A125" s="190" t="str">
        <f t="shared" si="2"/>
        <v/>
      </c>
      <c r="B125" s="162"/>
      <c r="C125" s="148"/>
      <c r="D125" s="147"/>
      <c r="E125" s="150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</row>
    <row r="126" spans="1:17" x14ac:dyDescent="0.2">
      <c r="A126" s="190" t="str">
        <f t="shared" si="2"/>
        <v/>
      </c>
      <c r="B126" s="162"/>
      <c r="C126" s="148"/>
      <c r="D126" s="147"/>
      <c r="E126" s="150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</row>
    <row r="127" spans="1:17" x14ac:dyDescent="0.2">
      <c r="A127" s="190" t="str">
        <f t="shared" si="2"/>
        <v/>
      </c>
      <c r="B127" s="162"/>
      <c r="C127" s="148"/>
      <c r="D127" s="147"/>
      <c r="E127" s="150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</row>
    <row r="128" spans="1:17" x14ac:dyDescent="0.2">
      <c r="A128" s="190" t="str">
        <f t="shared" si="2"/>
        <v/>
      </c>
      <c r="B128" s="162"/>
      <c r="C128" s="148"/>
      <c r="D128" s="147"/>
      <c r="E128" s="150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</row>
    <row r="129" spans="1:17" x14ac:dyDescent="0.2">
      <c r="A129" s="190" t="str">
        <f t="shared" si="2"/>
        <v/>
      </c>
      <c r="B129" s="162"/>
      <c r="C129" s="148"/>
      <c r="D129" s="147"/>
      <c r="E129" s="150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</row>
    <row r="130" spans="1:17" x14ac:dyDescent="0.2">
      <c r="A130" s="190" t="str">
        <f t="shared" si="2"/>
        <v/>
      </c>
      <c r="B130" s="162"/>
      <c r="C130" s="148"/>
      <c r="D130" s="147"/>
      <c r="E130" s="150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</row>
    <row r="131" spans="1:17" x14ac:dyDescent="0.2">
      <c r="A131" s="190" t="str">
        <f t="shared" si="2"/>
        <v/>
      </c>
      <c r="B131" s="162"/>
      <c r="C131" s="148"/>
      <c r="D131" s="147"/>
      <c r="E131" s="150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</row>
    <row r="132" spans="1:17" x14ac:dyDescent="0.2">
      <c r="A132" s="190" t="str">
        <f t="shared" si="2"/>
        <v/>
      </c>
      <c r="B132" s="162"/>
      <c r="C132" s="148"/>
      <c r="D132" s="147"/>
      <c r="E132" s="150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</row>
    <row r="133" spans="1:17" x14ac:dyDescent="0.2">
      <c r="A133" s="190" t="str">
        <f t="shared" si="2"/>
        <v/>
      </c>
      <c r="B133" s="162"/>
      <c r="C133" s="148"/>
      <c r="D133" s="147"/>
      <c r="E133" s="150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</row>
    <row r="134" spans="1:17" x14ac:dyDescent="0.2">
      <c r="A134" s="190" t="str">
        <f t="shared" si="2"/>
        <v/>
      </c>
      <c r="B134" s="162"/>
      <c r="C134" s="148"/>
      <c r="D134" s="147"/>
      <c r="E134" s="150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</row>
    <row r="135" spans="1:17" x14ac:dyDescent="0.2">
      <c r="A135" s="190" t="str">
        <f t="shared" si="2"/>
        <v/>
      </c>
      <c r="B135" s="162"/>
      <c r="C135" s="148"/>
      <c r="D135" s="147"/>
      <c r="E135" s="150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</row>
    <row r="136" spans="1:17" x14ac:dyDescent="0.2">
      <c r="A136" s="190" t="str">
        <f t="shared" si="2"/>
        <v/>
      </c>
      <c r="B136" s="162"/>
      <c r="C136" s="148"/>
      <c r="D136" s="147"/>
      <c r="E136" s="150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</row>
    <row r="137" spans="1:17" x14ac:dyDescent="0.2">
      <c r="A137" s="190" t="str">
        <f t="shared" si="2"/>
        <v/>
      </c>
      <c r="B137" s="162"/>
      <c r="C137" s="148"/>
      <c r="D137" s="147"/>
      <c r="E137" s="150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</row>
    <row r="138" spans="1:17" x14ac:dyDescent="0.2">
      <c r="A138" s="190" t="str">
        <f t="shared" si="2"/>
        <v/>
      </c>
      <c r="B138" s="162"/>
      <c r="C138" s="148"/>
      <c r="D138" s="147"/>
      <c r="E138" s="150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</row>
    <row r="139" spans="1:17" x14ac:dyDescent="0.2">
      <c r="A139" s="190" t="str">
        <f t="shared" si="2"/>
        <v/>
      </c>
      <c r="B139" s="162"/>
      <c r="C139" s="148"/>
      <c r="D139" s="147"/>
      <c r="E139" s="150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</row>
    <row r="140" spans="1:17" x14ac:dyDescent="0.2">
      <c r="A140" s="190" t="str">
        <f t="shared" si="2"/>
        <v/>
      </c>
      <c r="B140" s="162"/>
      <c r="C140" s="148"/>
      <c r="D140" s="147"/>
      <c r="E140" s="150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</row>
    <row r="141" spans="1:17" x14ac:dyDescent="0.2">
      <c r="A141" s="190" t="str">
        <f t="shared" si="2"/>
        <v/>
      </c>
      <c r="B141" s="162"/>
      <c r="C141" s="148"/>
      <c r="D141" s="147"/>
      <c r="E141" s="150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</row>
    <row r="142" spans="1:17" x14ac:dyDescent="0.2">
      <c r="A142" s="190" t="str">
        <f t="shared" si="2"/>
        <v/>
      </c>
      <c r="B142" s="162"/>
      <c r="C142" s="148"/>
      <c r="D142" s="147"/>
      <c r="E142" s="150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</row>
    <row r="143" spans="1:17" x14ac:dyDescent="0.2">
      <c r="A143" s="190" t="str">
        <f t="shared" si="2"/>
        <v/>
      </c>
      <c r="B143" s="162"/>
      <c r="C143" s="148"/>
      <c r="D143" s="147"/>
      <c r="E143" s="150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</row>
    <row r="144" spans="1:17" x14ac:dyDescent="0.2">
      <c r="A144" s="190" t="str">
        <f t="shared" si="2"/>
        <v/>
      </c>
      <c r="B144" s="162"/>
      <c r="C144" s="148"/>
      <c r="D144" s="147"/>
      <c r="E144" s="150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</row>
    <row r="145" spans="1:17" x14ac:dyDescent="0.2">
      <c r="A145" s="190" t="str">
        <f t="shared" si="2"/>
        <v/>
      </c>
      <c r="B145" s="162"/>
      <c r="C145" s="148"/>
      <c r="D145" s="147"/>
      <c r="E145" s="150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</row>
    <row r="146" spans="1:17" x14ac:dyDescent="0.2">
      <c r="A146" s="190" t="str">
        <f t="shared" si="2"/>
        <v/>
      </c>
      <c r="B146" s="162"/>
      <c r="C146" s="148"/>
      <c r="D146" s="147"/>
      <c r="E146" s="150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</row>
    <row r="147" spans="1:17" x14ac:dyDescent="0.2">
      <c r="A147" s="190" t="str">
        <f t="shared" si="2"/>
        <v/>
      </c>
      <c r="B147" s="162"/>
      <c r="C147" s="148"/>
      <c r="D147" s="147"/>
      <c r="E147" s="150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</row>
    <row r="148" spans="1:17" x14ac:dyDescent="0.2">
      <c r="A148" s="190" t="str">
        <f t="shared" si="2"/>
        <v/>
      </c>
      <c r="B148" s="162"/>
      <c r="C148" s="148"/>
      <c r="D148" s="147"/>
      <c r="E148" s="150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</row>
    <row r="149" spans="1:17" x14ac:dyDescent="0.2">
      <c r="A149" s="190" t="str">
        <f t="shared" si="2"/>
        <v/>
      </c>
      <c r="B149" s="162"/>
      <c r="C149" s="148"/>
      <c r="D149" s="147"/>
      <c r="E149" s="150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</row>
    <row r="150" spans="1:17" x14ac:dyDescent="0.2">
      <c r="A150" s="190" t="str">
        <f t="shared" si="2"/>
        <v/>
      </c>
      <c r="B150" s="162"/>
      <c r="C150" s="148"/>
      <c r="D150" s="147"/>
      <c r="E150" s="150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</row>
    <row r="151" spans="1:17" x14ac:dyDescent="0.2">
      <c r="A151" s="190" t="str">
        <f t="shared" si="2"/>
        <v/>
      </c>
      <c r="B151" s="162"/>
      <c r="C151" s="148"/>
      <c r="D151" s="147"/>
      <c r="E151" s="150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</row>
    <row r="152" spans="1:17" x14ac:dyDescent="0.2">
      <c r="A152" s="190" t="str">
        <f t="shared" si="2"/>
        <v/>
      </c>
      <c r="B152" s="162"/>
      <c r="C152" s="148"/>
      <c r="D152" s="147"/>
      <c r="E152" s="150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</row>
    <row r="153" spans="1:17" x14ac:dyDescent="0.2">
      <c r="A153" s="190" t="str">
        <f t="shared" si="2"/>
        <v/>
      </c>
      <c r="B153" s="162"/>
      <c r="C153" s="148"/>
      <c r="D153" s="147"/>
      <c r="E153" s="150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</row>
    <row r="154" spans="1:17" x14ac:dyDescent="0.2">
      <c r="A154" s="190" t="str">
        <f t="shared" si="2"/>
        <v/>
      </c>
      <c r="B154" s="162"/>
      <c r="C154" s="148"/>
      <c r="D154" s="147"/>
      <c r="E154" s="150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</row>
    <row r="155" spans="1:17" x14ac:dyDescent="0.2">
      <c r="A155" s="190" t="str">
        <f t="shared" si="2"/>
        <v/>
      </c>
      <c r="B155" s="162"/>
      <c r="C155" s="148"/>
      <c r="D155" s="147"/>
      <c r="E155" s="150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</row>
    <row r="156" spans="1:17" x14ac:dyDescent="0.2">
      <c r="A156" s="190" t="str">
        <f t="shared" si="2"/>
        <v/>
      </c>
      <c r="B156" s="162"/>
      <c r="C156" s="148"/>
      <c r="D156" s="147"/>
      <c r="E156" s="150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</row>
    <row r="157" spans="1:17" x14ac:dyDescent="0.2">
      <c r="A157" s="190" t="str">
        <f t="shared" si="2"/>
        <v/>
      </c>
      <c r="B157" s="162"/>
      <c r="C157" s="148"/>
      <c r="D157" s="147"/>
      <c r="E157" s="150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</row>
    <row r="158" spans="1:17" x14ac:dyDescent="0.2">
      <c r="A158" s="190" t="str">
        <f t="shared" si="2"/>
        <v/>
      </c>
      <c r="B158" s="162"/>
      <c r="C158" s="148"/>
      <c r="D158" s="147"/>
      <c r="E158" s="150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</row>
    <row r="159" spans="1:17" x14ac:dyDescent="0.2">
      <c r="A159" s="190" t="str">
        <f t="shared" si="2"/>
        <v/>
      </c>
      <c r="B159" s="162"/>
      <c r="C159" s="148"/>
      <c r="D159" s="147"/>
      <c r="E159" s="150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</row>
    <row r="160" spans="1:17" x14ac:dyDescent="0.2">
      <c r="A160" s="190" t="str">
        <f t="shared" si="2"/>
        <v/>
      </c>
      <c r="B160" s="162"/>
      <c r="C160" s="148"/>
      <c r="D160" s="147"/>
      <c r="E160" s="150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</row>
    <row r="161" spans="1:17" x14ac:dyDescent="0.2">
      <c r="A161" s="190" t="str">
        <f t="shared" si="2"/>
        <v/>
      </c>
      <c r="B161" s="162"/>
      <c r="C161" s="148"/>
      <c r="D161" s="147"/>
      <c r="E161" s="150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</row>
    <row r="162" spans="1:17" x14ac:dyDescent="0.2">
      <c r="A162" s="190" t="str">
        <f t="shared" si="2"/>
        <v/>
      </c>
      <c r="B162" s="162"/>
      <c r="C162" s="148"/>
      <c r="D162" s="147"/>
      <c r="E162" s="150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</row>
    <row r="163" spans="1:17" x14ac:dyDescent="0.2">
      <c r="A163" s="190" t="str">
        <f t="shared" si="2"/>
        <v/>
      </c>
      <c r="B163" s="162"/>
      <c r="C163" s="148"/>
      <c r="D163" s="147"/>
      <c r="E163" s="150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</row>
    <row r="164" spans="1:17" x14ac:dyDescent="0.2">
      <c r="A164" s="190" t="str">
        <f t="shared" si="2"/>
        <v/>
      </c>
      <c r="B164" s="162"/>
      <c r="C164" s="148"/>
      <c r="D164" s="147"/>
      <c r="E164" s="150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</row>
    <row r="165" spans="1:17" x14ac:dyDescent="0.2">
      <c r="A165" s="190" t="str">
        <f t="shared" si="2"/>
        <v/>
      </c>
      <c r="B165" s="162"/>
      <c r="C165" s="148"/>
      <c r="D165" s="147"/>
      <c r="E165" s="150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</row>
    <row r="166" spans="1:17" x14ac:dyDescent="0.2">
      <c r="A166" s="190" t="str">
        <f t="shared" si="2"/>
        <v/>
      </c>
      <c r="B166" s="162"/>
      <c r="C166" s="148"/>
      <c r="D166" s="147"/>
      <c r="E166" s="150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</row>
    <row r="167" spans="1:17" x14ac:dyDescent="0.2">
      <c r="A167" s="190" t="str">
        <f t="shared" si="2"/>
        <v/>
      </c>
      <c r="B167" s="162"/>
      <c r="C167" s="148"/>
      <c r="D167" s="147"/>
      <c r="E167" s="150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</row>
    <row r="168" spans="1:17" x14ac:dyDescent="0.2">
      <c r="A168" s="190" t="str">
        <f t="shared" si="2"/>
        <v/>
      </c>
      <c r="B168" s="162"/>
      <c r="C168" s="148"/>
      <c r="D168" s="147"/>
      <c r="E168" s="150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</row>
    <row r="169" spans="1:17" x14ac:dyDescent="0.2">
      <c r="A169" s="190" t="str">
        <f t="shared" si="2"/>
        <v/>
      </c>
      <c r="B169" s="162"/>
      <c r="C169" s="148"/>
      <c r="D169" s="147"/>
      <c r="E169" s="150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</row>
    <row r="170" spans="1:17" x14ac:dyDescent="0.2">
      <c r="A170" s="190" t="str">
        <f t="shared" si="2"/>
        <v/>
      </c>
      <c r="B170" s="162"/>
      <c r="C170" s="148"/>
      <c r="D170" s="147"/>
      <c r="E170" s="150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</row>
    <row r="171" spans="1:17" x14ac:dyDescent="0.2">
      <c r="A171" s="190" t="str">
        <f t="shared" si="2"/>
        <v/>
      </c>
      <c r="B171" s="162"/>
      <c r="C171" s="148"/>
      <c r="D171" s="147"/>
      <c r="E171" s="150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</row>
    <row r="172" spans="1:17" x14ac:dyDescent="0.2">
      <c r="A172" s="190" t="str">
        <f t="shared" si="2"/>
        <v/>
      </c>
      <c r="B172" s="162"/>
      <c r="C172" s="148"/>
      <c r="D172" s="147"/>
      <c r="E172" s="150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</row>
    <row r="173" spans="1:17" x14ac:dyDescent="0.2">
      <c r="A173" s="190" t="str">
        <f t="shared" si="2"/>
        <v/>
      </c>
      <c r="B173" s="162"/>
      <c r="C173" s="148"/>
      <c r="D173" s="147"/>
      <c r="E173" s="150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</row>
    <row r="174" spans="1:17" x14ac:dyDescent="0.2">
      <c r="A174" s="190" t="str">
        <f t="shared" si="2"/>
        <v/>
      </c>
      <c r="B174" s="162"/>
      <c r="C174" s="148"/>
      <c r="D174" s="147"/>
      <c r="E174" s="150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</row>
    <row r="175" spans="1:17" x14ac:dyDescent="0.2">
      <c r="A175" s="190" t="str">
        <f t="shared" si="2"/>
        <v/>
      </c>
      <c r="B175" s="162"/>
      <c r="C175" s="148"/>
      <c r="D175" s="147"/>
      <c r="E175" s="150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</row>
    <row r="176" spans="1:17" x14ac:dyDescent="0.2">
      <c r="A176" s="190" t="str">
        <f t="shared" ref="A176:A211" si="3">IF(AND(A175&lt;&gt;"",D176&lt;&gt;""),A175+1,"")</f>
        <v/>
      </c>
      <c r="B176" s="162"/>
      <c r="C176" s="148"/>
      <c r="D176" s="147"/>
      <c r="E176" s="150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</row>
    <row r="177" spans="1:17" x14ac:dyDescent="0.2">
      <c r="A177" s="190" t="str">
        <f t="shared" si="3"/>
        <v/>
      </c>
      <c r="B177" s="162"/>
      <c r="C177" s="148"/>
      <c r="D177" s="147"/>
      <c r="E177" s="150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</row>
    <row r="178" spans="1:17" x14ac:dyDescent="0.2">
      <c r="A178" s="190" t="str">
        <f t="shared" si="3"/>
        <v/>
      </c>
      <c r="B178" s="162"/>
      <c r="C178" s="148"/>
      <c r="D178" s="147"/>
      <c r="E178" s="150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</row>
    <row r="179" spans="1:17" x14ac:dyDescent="0.2">
      <c r="A179" s="190" t="str">
        <f t="shared" si="3"/>
        <v/>
      </c>
      <c r="B179" s="162"/>
      <c r="C179" s="148"/>
      <c r="D179" s="147"/>
      <c r="E179" s="150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</row>
    <row r="180" spans="1:17" x14ac:dyDescent="0.2">
      <c r="A180" s="190" t="str">
        <f t="shared" si="3"/>
        <v/>
      </c>
      <c r="B180" s="162"/>
      <c r="C180" s="148"/>
      <c r="D180" s="147"/>
      <c r="E180" s="150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</row>
    <row r="181" spans="1:17" x14ac:dyDescent="0.2">
      <c r="A181" s="190" t="str">
        <f t="shared" si="3"/>
        <v/>
      </c>
      <c r="B181" s="162"/>
      <c r="C181" s="148"/>
      <c r="D181" s="147"/>
      <c r="E181" s="150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</row>
    <row r="182" spans="1:17" x14ac:dyDescent="0.2">
      <c r="A182" s="190" t="str">
        <f t="shared" si="3"/>
        <v/>
      </c>
      <c r="B182" s="162"/>
      <c r="C182" s="148"/>
      <c r="D182" s="147"/>
      <c r="E182" s="150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</row>
    <row r="183" spans="1:17" x14ac:dyDescent="0.2">
      <c r="A183" s="190" t="str">
        <f t="shared" si="3"/>
        <v/>
      </c>
      <c r="B183" s="162"/>
      <c r="C183" s="148"/>
      <c r="D183" s="147"/>
      <c r="E183" s="150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</row>
    <row r="184" spans="1:17" x14ac:dyDescent="0.2">
      <c r="A184" s="190" t="str">
        <f t="shared" si="3"/>
        <v/>
      </c>
      <c r="B184" s="162"/>
      <c r="C184" s="148"/>
      <c r="D184" s="147"/>
      <c r="E184" s="150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</row>
    <row r="185" spans="1:17" x14ac:dyDescent="0.2">
      <c r="A185" s="190" t="str">
        <f t="shared" si="3"/>
        <v/>
      </c>
      <c r="B185" s="162"/>
      <c r="C185" s="148"/>
      <c r="D185" s="147"/>
      <c r="E185" s="150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</row>
    <row r="186" spans="1:17" x14ac:dyDescent="0.2">
      <c r="A186" s="190" t="str">
        <f t="shared" si="3"/>
        <v/>
      </c>
      <c r="B186" s="162"/>
      <c r="C186" s="148"/>
      <c r="D186" s="147"/>
      <c r="E186" s="150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</row>
    <row r="187" spans="1:17" x14ac:dyDescent="0.2">
      <c r="A187" s="190" t="str">
        <f t="shared" si="3"/>
        <v/>
      </c>
      <c r="B187" s="162"/>
      <c r="C187" s="148"/>
      <c r="D187" s="147"/>
      <c r="E187" s="150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</row>
    <row r="188" spans="1:17" x14ac:dyDescent="0.2">
      <c r="A188" s="190" t="str">
        <f t="shared" si="3"/>
        <v/>
      </c>
      <c r="B188" s="162"/>
      <c r="C188" s="148"/>
      <c r="D188" s="147"/>
      <c r="E188" s="150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</row>
    <row r="189" spans="1:17" x14ac:dyDescent="0.2">
      <c r="A189" s="190" t="str">
        <f t="shared" si="3"/>
        <v/>
      </c>
      <c r="B189" s="162"/>
      <c r="C189" s="148"/>
      <c r="D189" s="147"/>
      <c r="E189" s="150"/>
      <c r="F189" s="273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</row>
    <row r="190" spans="1:17" x14ac:dyDescent="0.2">
      <c r="A190" s="190" t="str">
        <f t="shared" si="3"/>
        <v/>
      </c>
      <c r="B190" s="162"/>
      <c r="C190" s="148"/>
      <c r="D190" s="147"/>
      <c r="E190" s="150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</row>
    <row r="191" spans="1:17" x14ac:dyDescent="0.2">
      <c r="A191" s="190" t="str">
        <f t="shared" si="3"/>
        <v/>
      </c>
      <c r="B191" s="162"/>
      <c r="C191" s="148"/>
      <c r="D191" s="147"/>
      <c r="E191" s="150"/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</row>
    <row r="192" spans="1:17" x14ac:dyDescent="0.2">
      <c r="A192" s="190" t="str">
        <f t="shared" si="3"/>
        <v/>
      </c>
      <c r="B192" s="162"/>
      <c r="C192" s="148"/>
      <c r="D192" s="147"/>
      <c r="E192" s="150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</row>
    <row r="193" spans="1:17" x14ac:dyDescent="0.2">
      <c r="A193" s="190" t="str">
        <f t="shared" si="3"/>
        <v/>
      </c>
      <c r="B193" s="162"/>
      <c r="C193" s="148"/>
      <c r="D193" s="147"/>
      <c r="E193" s="150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</row>
    <row r="194" spans="1:17" x14ac:dyDescent="0.2">
      <c r="A194" s="190" t="str">
        <f t="shared" si="3"/>
        <v/>
      </c>
      <c r="B194" s="162"/>
      <c r="C194" s="148"/>
      <c r="D194" s="147"/>
      <c r="E194" s="150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</row>
    <row r="195" spans="1:17" x14ac:dyDescent="0.2">
      <c r="A195" s="190" t="str">
        <f t="shared" si="3"/>
        <v/>
      </c>
      <c r="B195" s="162"/>
      <c r="C195" s="148"/>
      <c r="D195" s="147"/>
      <c r="E195" s="150"/>
      <c r="F195" s="273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</row>
    <row r="196" spans="1:17" x14ac:dyDescent="0.2">
      <c r="A196" s="190" t="str">
        <f t="shared" si="3"/>
        <v/>
      </c>
      <c r="B196" s="162"/>
      <c r="C196" s="148"/>
      <c r="D196" s="147"/>
      <c r="E196" s="150"/>
      <c r="F196" s="273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  <c r="Q196" s="273"/>
    </row>
    <row r="197" spans="1:17" x14ac:dyDescent="0.2">
      <c r="A197" s="190" t="str">
        <f t="shared" si="3"/>
        <v/>
      </c>
      <c r="B197" s="162"/>
      <c r="C197" s="148"/>
      <c r="D197" s="147"/>
      <c r="E197" s="150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</row>
    <row r="198" spans="1:17" x14ac:dyDescent="0.2">
      <c r="A198" s="190" t="str">
        <f t="shared" si="3"/>
        <v/>
      </c>
      <c r="B198" s="162"/>
      <c r="C198" s="148"/>
      <c r="D198" s="147"/>
      <c r="E198" s="150"/>
      <c r="F198" s="273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</row>
    <row r="199" spans="1:17" x14ac:dyDescent="0.2">
      <c r="A199" s="190" t="str">
        <f t="shared" si="3"/>
        <v/>
      </c>
      <c r="B199" s="162"/>
      <c r="C199" s="148"/>
      <c r="D199" s="147"/>
      <c r="E199" s="150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</row>
    <row r="200" spans="1:17" x14ac:dyDescent="0.2">
      <c r="A200" s="190" t="str">
        <f t="shared" si="3"/>
        <v/>
      </c>
      <c r="B200" s="162"/>
      <c r="C200" s="148"/>
      <c r="D200" s="147"/>
      <c r="E200" s="150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</row>
    <row r="201" spans="1:17" x14ac:dyDescent="0.2">
      <c r="A201" s="190" t="str">
        <f t="shared" si="3"/>
        <v/>
      </c>
      <c r="B201" s="162"/>
      <c r="C201" s="148"/>
      <c r="D201" s="147"/>
      <c r="E201" s="150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</row>
    <row r="202" spans="1:17" x14ac:dyDescent="0.2">
      <c r="A202" s="190" t="str">
        <f t="shared" si="3"/>
        <v/>
      </c>
      <c r="B202" s="162"/>
      <c r="C202" s="148"/>
      <c r="D202" s="147"/>
      <c r="E202" s="150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</row>
    <row r="203" spans="1:17" x14ac:dyDescent="0.2">
      <c r="A203" s="190" t="str">
        <f t="shared" si="3"/>
        <v/>
      </c>
      <c r="B203" s="162"/>
      <c r="C203" s="148"/>
      <c r="D203" s="147"/>
      <c r="E203" s="150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</row>
    <row r="204" spans="1:17" x14ac:dyDescent="0.2">
      <c r="A204" s="190" t="str">
        <f t="shared" si="3"/>
        <v/>
      </c>
      <c r="B204" s="162"/>
      <c r="C204" s="148"/>
      <c r="D204" s="147"/>
      <c r="E204" s="150"/>
      <c r="F204" s="273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3"/>
    </row>
    <row r="205" spans="1:17" x14ac:dyDescent="0.2">
      <c r="A205" s="190" t="str">
        <f t="shared" si="3"/>
        <v/>
      </c>
      <c r="B205" s="162"/>
      <c r="C205" s="148"/>
      <c r="D205" s="147"/>
      <c r="E205" s="150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</row>
    <row r="206" spans="1:17" x14ac:dyDescent="0.2">
      <c r="A206" s="190" t="str">
        <f t="shared" si="3"/>
        <v/>
      </c>
      <c r="B206" s="162"/>
      <c r="C206" s="148"/>
      <c r="D206" s="147"/>
      <c r="E206" s="150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</row>
    <row r="207" spans="1:17" x14ac:dyDescent="0.2">
      <c r="A207" s="190" t="str">
        <f t="shared" si="3"/>
        <v/>
      </c>
      <c r="B207" s="162"/>
      <c r="C207" s="148"/>
      <c r="D207" s="147"/>
      <c r="E207" s="150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</row>
    <row r="208" spans="1:17" x14ac:dyDescent="0.2">
      <c r="A208" s="190" t="str">
        <f t="shared" si="3"/>
        <v/>
      </c>
      <c r="B208" s="162"/>
      <c r="C208" s="148"/>
      <c r="D208" s="147"/>
      <c r="E208" s="150"/>
      <c r="F208" s="273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</row>
    <row r="209" spans="1:17" x14ac:dyDescent="0.2">
      <c r="A209" s="190" t="str">
        <f t="shared" si="3"/>
        <v/>
      </c>
      <c r="B209" s="162"/>
      <c r="C209" s="148"/>
      <c r="D209" s="147"/>
      <c r="E209" s="150"/>
      <c r="F209" s="273"/>
      <c r="G209" s="273"/>
      <c r="H209" s="273"/>
      <c r="I209" s="273"/>
      <c r="J209" s="273"/>
      <c r="K209" s="273"/>
      <c r="L209" s="273"/>
      <c r="M209" s="273"/>
      <c r="N209" s="273"/>
      <c r="O209" s="273"/>
      <c r="P209" s="273"/>
      <c r="Q209" s="273"/>
    </row>
    <row r="210" spans="1:17" x14ac:dyDescent="0.2">
      <c r="A210" s="190" t="str">
        <f t="shared" si="3"/>
        <v/>
      </c>
      <c r="B210" s="162"/>
      <c r="C210" s="148"/>
      <c r="D210" s="147"/>
      <c r="E210" s="150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</row>
    <row r="211" spans="1:17" x14ac:dyDescent="0.2">
      <c r="A211" s="190" t="str">
        <f t="shared" si="3"/>
        <v/>
      </c>
      <c r="B211" s="162"/>
      <c r="C211" s="148"/>
      <c r="D211" s="147"/>
      <c r="E211" s="150"/>
      <c r="F211" s="273"/>
      <c r="G211" s="273"/>
      <c r="H211" s="273"/>
      <c r="I211" s="273"/>
      <c r="J211" s="273"/>
      <c r="K211" s="273"/>
      <c r="L211" s="273"/>
      <c r="M211" s="273"/>
      <c r="N211" s="273"/>
      <c r="O211" s="273"/>
      <c r="P211" s="273"/>
      <c r="Q211" s="273"/>
    </row>
  </sheetData>
  <sheetProtection algorithmName="SHA-512" hashValue="emkie3oGqAxM1k6dbBAVBDI6GivzCZGUvEYwYs3ALtXhQ3sN7R+DzMs6RPJgt5JgIXnR0ChMhIFkhYCLhibFdg==" saltValue="JFOFCynPj1MbCHHv4PA0Nw==" spinCount="100000" sheet="1" objects="1" scenarios="1"/>
  <dataConsolidate/>
  <mergeCells count="215">
    <mergeCell ref="F209:Q209"/>
    <mergeCell ref="F210:Q210"/>
    <mergeCell ref="F211:Q211"/>
    <mergeCell ref="F200:Q200"/>
    <mergeCell ref="F201:Q201"/>
    <mergeCell ref="F202:Q202"/>
    <mergeCell ref="F203:Q203"/>
    <mergeCell ref="F204:Q204"/>
    <mergeCell ref="F205:Q205"/>
    <mergeCell ref="F206:Q206"/>
    <mergeCell ref="F207:Q207"/>
    <mergeCell ref="F208:Q208"/>
    <mergeCell ref="F191:Q191"/>
    <mergeCell ref="F192:Q192"/>
    <mergeCell ref="F193:Q193"/>
    <mergeCell ref="F194:Q194"/>
    <mergeCell ref="F195:Q195"/>
    <mergeCell ref="F196:Q196"/>
    <mergeCell ref="F197:Q197"/>
    <mergeCell ref="F198:Q198"/>
    <mergeCell ref="F199:Q199"/>
    <mergeCell ref="F182:Q182"/>
    <mergeCell ref="F183:Q183"/>
    <mergeCell ref="F184:Q184"/>
    <mergeCell ref="F185:Q185"/>
    <mergeCell ref="F186:Q186"/>
    <mergeCell ref="F187:Q187"/>
    <mergeCell ref="F188:Q188"/>
    <mergeCell ref="F189:Q189"/>
    <mergeCell ref="F190:Q190"/>
    <mergeCell ref="F173:Q173"/>
    <mergeCell ref="F174:Q174"/>
    <mergeCell ref="F175:Q175"/>
    <mergeCell ref="F176:Q176"/>
    <mergeCell ref="F177:Q177"/>
    <mergeCell ref="F178:Q178"/>
    <mergeCell ref="F179:Q179"/>
    <mergeCell ref="F180:Q180"/>
    <mergeCell ref="F181:Q181"/>
    <mergeCell ref="F164:Q164"/>
    <mergeCell ref="F165:Q165"/>
    <mergeCell ref="F166:Q166"/>
    <mergeCell ref="F167:Q167"/>
    <mergeCell ref="F168:Q168"/>
    <mergeCell ref="F169:Q169"/>
    <mergeCell ref="F170:Q170"/>
    <mergeCell ref="F171:Q171"/>
    <mergeCell ref="F172:Q172"/>
    <mergeCell ref="F155:Q155"/>
    <mergeCell ref="F156:Q156"/>
    <mergeCell ref="F157:Q157"/>
    <mergeCell ref="F158:Q158"/>
    <mergeCell ref="F159:Q159"/>
    <mergeCell ref="F160:Q160"/>
    <mergeCell ref="F161:Q161"/>
    <mergeCell ref="F162:Q162"/>
    <mergeCell ref="F163:Q163"/>
    <mergeCell ref="F146:Q146"/>
    <mergeCell ref="F147:Q147"/>
    <mergeCell ref="F148:Q148"/>
    <mergeCell ref="F149:Q149"/>
    <mergeCell ref="F150:Q150"/>
    <mergeCell ref="F151:Q151"/>
    <mergeCell ref="F152:Q152"/>
    <mergeCell ref="F153:Q153"/>
    <mergeCell ref="F154:Q154"/>
    <mergeCell ref="F137:Q137"/>
    <mergeCell ref="F138:Q138"/>
    <mergeCell ref="F139:Q139"/>
    <mergeCell ref="F140:Q140"/>
    <mergeCell ref="F141:Q141"/>
    <mergeCell ref="F142:Q142"/>
    <mergeCell ref="F143:Q143"/>
    <mergeCell ref="F144:Q144"/>
    <mergeCell ref="F145:Q145"/>
    <mergeCell ref="F128:Q128"/>
    <mergeCell ref="F129:Q129"/>
    <mergeCell ref="F130:Q130"/>
    <mergeCell ref="F131:Q131"/>
    <mergeCell ref="F132:Q132"/>
    <mergeCell ref="F133:Q133"/>
    <mergeCell ref="F134:Q134"/>
    <mergeCell ref="F135:Q135"/>
    <mergeCell ref="F136:Q136"/>
    <mergeCell ref="F119:Q119"/>
    <mergeCell ref="F120:Q120"/>
    <mergeCell ref="F121:Q121"/>
    <mergeCell ref="F122:Q122"/>
    <mergeCell ref="F123:Q123"/>
    <mergeCell ref="F124:Q124"/>
    <mergeCell ref="F125:Q125"/>
    <mergeCell ref="F126:Q126"/>
    <mergeCell ref="F127:Q127"/>
    <mergeCell ref="F110:Q110"/>
    <mergeCell ref="F111:Q111"/>
    <mergeCell ref="F112:Q112"/>
    <mergeCell ref="F113:Q113"/>
    <mergeCell ref="F114:Q114"/>
    <mergeCell ref="F115:Q115"/>
    <mergeCell ref="F116:Q116"/>
    <mergeCell ref="F117:Q117"/>
    <mergeCell ref="F118:Q118"/>
    <mergeCell ref="F101:Q101"/>
    <mergeCell ref="F102:Q102"/>
    <mergeCell ref="F103:Q103"/>
    <mergeCell ref="F104:Q104"/>
    <mergeCell ref="F105:Q105"/>
    <mergeCell ref="F106:Q106"/>
    <mergeCell ref="F107:Q107"/>
    <mergeCell ref="F108:Q108"/>
    <mergeCell ref="F109:Q109"/>
    <mergeCell ref="F92:Q92"/>
    <mergeCell ref="F93:Q93"/>
    <mergeCell ref="F94:Q94"/>
    <mergeCell ref="F95:Q95"/>
    <mergeCell ref="F96:Q96"/>
    <mergeCell ref="F97:Q97"/>
    <mergeCell ref="F98:Q98"/>
    <mergeCell ref="F99:Q99"/>
    <mergeCell ref="F100:Q100"/>
    <mergeCell ref="F83:Q83"/>
    <mergeCell ref="F84:Q84"/>
    <mergeCell ref="F85:Q85"/>
    <mergeCell ref="F86:Q86"/>
    <mergeCell ref="F87:Q87"/>
    <mergeCell ref="F88:Q88"/>
    <mergeCell ref="F89:Q89"/>
    <mergeCell ref="F90:Q90"/>
    <mergeCell ref="F91:Q91"/>
    <mergeCell ref="F74:Q74"/>
    <mergeCell ref="F75:Q75"/>
    <mergeCell ref="F76:Q76"/>
    <mergeCell ref="F77:Q77"/>
    <mergeCell ref="F78:Q78"/>
    <mergeCell ref="F79:Q79"/>
    <mergeCell ref="F80:Q80"/>
    <mergeCell ref="F81:Q81"/>
    <mergeCell ref="F82:Q82"/>
    <mergeCell ref="F65:Q65"/>
    <mergeCell ref="F66:Q66"/>
    <mergeCell ref="F67:Q67"/>
    <mergeCell ref="F68:Q68"/>
    <mergeCell ref="F69:Q69"/>
    <mergeCell ref="F70:Q70"/>
    <mergeCell ref="F71:Q71"/>
    <mergeCell ref="F72:Q72"/>
    <mergeCell ref="F73:Q73"/>
    <mergeCell ref="F56:Q56"/>
    <mergeCell ref="F57:Q57"/>
    <mergeCell ref="F58:Q58"/>
    <mergeCell ref="F59:Q59"/>
    <mergeCell ref="F60:Q60"/>
    <mergeCell ref="F61:Q61"/>
    <mergeCell ref="F62:Q62"/>
    <mergeCell ref="F63:Q63"/>
    <mergeCell ref="F64:Q64"/>
    <mergeCell ref="F47:Q47"/>
    <mergeCell ref="F48:Q48"/>
    <mergeCell ref="F49:Q49"/>
    <mergeCell ref="F50:Q50"/>
    <mergeCell ref="F51:Q51"/>
    <mergeCell ref="F52:Q52"/>
    <mergeCell ref="F53:Q53"/>
    <mergeCell ref="F54:Q54"/>
    <mergeCell ref="F55:Q55"/>
    <mergeCell ref="F38:Q38"/>
    <mergeCell ref="F39:Q39"/>
    <mergeCell ref="F40:Q40"/>
    <mergeCell ref="F41:Q41"/>
    <mergeCell ref="F42:Q42"/>
    <mergeCell ref="F43:Q43"/>
    <mergeCell ref="F44:Q44"/>
    <mergeCell ref="F45:Q45"/>
    <mergeCell ref="F46:Q46"/>
    <mergeCell ref="M7:N7"/>
    <mergeCell ref="A6:D6"/>
    <mergeCell ref="A9:F9"/>
    <mergeCell ref="M9:N9"/>
    <mergeCell ref="P7:Q7"/>
    <mergeCell ref="A1:Q1"/>
    <mergeCell ref="A2:Q2"/>
    <mergeCell ref="A3:D3"/>
    <mergeCell ref="A4:D4"/>
    <mergeCell ref="A5:D5"/>
    <mergeCell ref="E4:Q4"/>
    <mergeCell ref="E3:Q3"/>
    <mergeCell ref="F5:G5"/>
    <mergeCell ref="K5:Q6"/>
    <mergeCell ref="F29:Q29"/>
    <mergeCell ref="F30:Q30"/>
    <mergeCell ref="F31:Q31"/>
    <mergeCell ref="F32:Q32"/>
    <mergeCell ref="F33:Q33"/>
    <mergeCell ref="F34:Q34"/>
    <mergeCell ref="F35:Q35"/>
    <mergeCell ref="F36:Q36"/>
    <mergeCell ref="F37:Q37"/>
    <mergeCell ref="F10:Q11"/>
    <mergeCell ref="F12:Q12"/>
    <mergeCell ref="F13:Q13"/>
    <mergeCell ref="F14:Q14"/>
    <mergeCell ref="F15:Q15"/>
    <mergeCell ref="F16:Q16"/>
    <mergeCell ref="F17:Q17"/>
    <mergeCell ref="F18:Q18"/>
    <mergeCell ref="F19:Q19"/>
    <mergeCell ref="F20:Q20"/>
    <mergeCell ref="F21:Q21"/>
    <mergeCell ref="F22:Q22"/>
    <mergeCell ref="F23:Q23"/>
    <mergeCell ref="F24:Q24"/>
    <mergeCell ref="F25:Q25"/>
    <mergeCell ref="F26:Q26"/>
    <mergeCell ref="F27:Q27"/>
    <mergeCell ref="F28:Q28"/>
  </mergeCells>
  <phoneticPr fontId="0" type="noConversion"/>
  <dataValidations disablePrompts="1" count="2">
    <dataValidation type="list" allowBlank="1" showInputMessage="1" showErrorMessage="1" sqref="G7">
      <formula1>Jahr</formula1>
    </dataValidation>
    <dataValidation type="list" allowBlank="1" showInputMessage="1" showErrorMessage="1" sqref="B12">
      <formula1>CHOOSE(MATCH($O$6,Kofi_Abk_tbl,0),TN_ALG_AB,TN_SVB,TN_HK_Land_HB,TN_ALG_C1)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Width="2" fitToHeight="4" pageOrder="overThenDown" orientation="portrait" r:id="rId1"/>
  <headerFooter alignWithMargins="0">
    <oddHeader>&amp;L&amp;G&amp;R&amp;G</oddHeader>
    <oddFooter>&amp;L&amp;8Dateiname:
&amp;F
&amp;A&amp;C&amp;8SEK_Beratung_MN_Beleglistenerstellung_V2_1_200101&amp;R
     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61"/>
  <sheetViews>
    <sheetView showGridLines="0" topLeftCell="A56" zoomScaleNormal="100" zoomScalePageLayoutView="90" workbookViewId="0">
      <selection activeCell="A52" sqref="A52"/>
    </sheetView>
  </sheetViews>
  <sheetFormatPr baseColWidth="10" defaultRowHeight="12.75" x14ac:dyDescent="0.2"/>
  <cols>
    <col min="1" max="1" width="4.85546875" style="20" customWidth="1"/>
    <col min="2" max="2" width="1.42578125" style="11" customWidth="1"/>
    <col min="3" max="3" width="12.5703125" style="128" customWidth="1"/>
    <col min="4" max="4" width="18.5703125" style="6" customWidth="1"/>
    <col min="5" max="5" width="14.42578125" style="156" customWidth="1"/>
    <col min="6" max="6" width="8.28515625" style="21" customWidth="1"/>
    <col min="7" max="7" width="5.85546875" style="22" customWidth="1"/>
    <col min="8" max="8" width="8.28515625" style="21" customWidth="1"/>
    <col min="9" max="9" width="6.5703125" style="21" customWidth="1"/>
    <col min="10" max="10" width="5.7109375" style="21" customWidth="1"/>
    <col min="11" max="11" width="5.28515625" style="79" customWidth="1"/>
    <col min="12" max="17" width="5.28515625" style="11" customWidth="1"/>
    <col min="18" max="16384" width="11.42578125" style="6"/>
  </cols>
  <sheetData>
    <row r="1" spans="1:17" s="2" customFormat="1" ht="12.75" customHeight="1" x14ac:dyDescent="0.2">
      <c r="A1" s="294" t="s">
        <v>64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7" s="2" customFormat="1" x14ac:dyDescent="0.2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7" s="2" customFormat="1" ht="15.6" customHeight="1" x14ac:dyDescent="0.2">
      <c r="A3" s="291" t="s">
        <v>5</v>
      </c>
      <c r="B3" s="291"/>
      <c r="C3" s="291"/>
      <c r="D3" s="291"/>
      <c r="E3" s="296">
        <f>'MVN-Einmal'!Traeger</f>
        <v>0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s="2" customFormat="1" ht="15.6" customHeight="1" x14ac:dyDescent="0.2">
      <c r="A4" s="290" t="s">
        <v>21</v>
      </c>
      <c r="B4" s="291"/>
      <c r="C4" s="291"/>
      <c r="D4" s="291"/>
      <c r="E4" s="297">
        <f>'MVN-Einmal'!E4:Q4</f>
        <v>0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17" s="2" customFormat="1" ht="15.6" customHeight="1" x14ac:dyDescent="0.2">
      <c r="A5" s="290" t="s">
        <v>22</v>
      </c>
      <c r="B5" s="291"/>
      <c r="C5" s="291"/>
      <c r="D5" s="291"/>
      <c r="E5" s="183">
        <f>'MVN-Einmal'!E5</f>
        <v>0</v>
      </c>
      <c r="F5" s="292" t="str">
        <f>VLOOKUP(K5,Matrix_Intervention,2,FALSE)</f>
        <v>?</v>
      </c>
      <c r="G5" s="292"/>
      <c r="H5" s="2" t="s">
        <v>8</v>
      </c>
      <c r="K5" s="298" t="str">
        <f>'MVN-Einmal'!K5:Q6</f>
        <v>bitte auswählen</v>
      </c>
      <c r="L5" s="298"/>
      <c r="M5" s="298"/>
      <c r="N5" s="298"/>
      <c r="O5" s="298"/>
      <c r="P5" s="298"/>
      <c r="Q5" s="298"/>
    </row>
    <row r="6" spans="1:17" s="2" customFormat="1" ht="15.6" customHeight="1" x14ac:dyDescent="0.2">
      <c r="A6" s="290"/>
      <c r="B6" s="291"/>
      <c r="C6" s="291"/>
      <c r="D6" s="291"/>
      <c r="E6" s="184"/>
      <c r="G6" s="4"/>
      <c r="H6" s="57"/>
      <c r="K6" s="299"/>
      <c r="L6" s="299"/>
      <c r="M6" s="299"/>
      <c r="N6" s="299"/>
      <c r="O6" s="299"/>
      <c r="P6" s="299"/>
      <c r="Q6" s="299"/>
    </row>
    <row r="7" spans="1:17" s="2" customFormat="1" ht="15.6" customHeight="1" x14ac:dyDescent="0.2">
      <c r="A7" s="41" t="s">
        <v>23</v>
      </c>
      <c r="B7" s="3"/>
      <c r="C7" s="126"/>
      <c r="D7" s="56" t="e">
        <f>VLOOKUP(E7,'Drop Down'!J2:K13,2,FALSE)</f>
        <v>#N/A</v>
      </c>
      <c r="E7" s="185" t="str">
        <f>'MVN-Einmal'!E7</f>
        <v>?</v>
      </c>
      <c r="F7" s="186" t="str">
        <f>'MVN-Einmal'!F7</f>
        <v>?</v>
      </c>
      <c r="G7" s="187"/>
      <c r="H7" s="30" t="s">
        <v>6</v>
      </c>
      <c r="I7" s="30"/>
      <c r="K7" s="77"/>
      <c r="L7" s="5"/>
      <c r="M7" s="293" t="str">
        <f>IFERROR(DATE(F7,D7,1),"-")</f>
        <v>-</v>
      </c>
      <c r="N7" s="293"/>
      <c r="O7" s="39" t="s">
        <v>0</v>
      </c>
      <c r="P7" s="293" t="str">
        <f>IFERROR(EOMONTH(M7,0),"-")</f>
        <v>-</v>
      </c>
      <c r="Q7" s="293"/>
    </row>
    <row r="8" spans="1:17" s="31" customFormat="1" ht="9" customHeight="1" x14ac:dyDescent="0.2">
      <c r="A8" s="70"/>
      <c r="B8" s="4"/>
      <c r="C8" s="127"/>
      <c r="E8" s="153"/>
      <c r="F8" s="91"/>
      <c r="G8" s="4"/>
      <c r="H8" s="70"/>
      <c r="I8" s="30"/>
      <c r="L8" s="70"/>
      <c r="O8" s="91"/>
    </row>
    <row r="9" spans="1:17" s="2" customFormat="1" ht="18" customHeight="1" x14ac:dyDescent="0.2">
      <c r="A9" s="274"/>
      <c r="B9" s="274"/>
      <c r="C9" s="274"/>
      <c r="D9" s="274"/>
      <c r="E9" s="274"/>
      <c r="F9" s="274"/>
      <c r="G9" s="1"/>
      <c r="I9" s="1"/>
      <c r="J9" s="1"/>
      <c r="K9" s="78"/>
      <c r="L9" s="1"/>
      <c r="M9" s="275"/>
      <c r="N9" s="275"/>
      <c r="O9" s="1"/>
      <c r="P9" s="204"/>
      <c r="Q9" s="204"/>
    </row>
    <row r="10" spans="1:17" s="13" customFormat="1" ht="9.75" customHeight="1" x14ac:dyDescent="0.2">
      <c r="A10" s="12"/>
      <c r="B10" s="201"/>
      <c r="C10" s="202"/>
      <c r="D10" s="7"/>
      <c r="E10" s="154"/>
      <c r="F10" s="276" t="s">
        <v>2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8"/>
    </row>
    <row r="11" spans="1:17" s="15" customFormat="1" ht="30.75" customHeight="1" x14ac:dyDescent="0.2">
      <c r="A11" s="14" t="s">
        <v>1</v>
      </c>
      <c r="B11" s="203"/>
      <c r="C11" s="165" t="s">
        <v>51</v>
      </c>
      <c r="D11" s="146" t="s">
        <v>80</v>
      </c>
      <c r="E11" s="155" t="s">
        <v>50</v>
      </c>
      <c r="F11" s="279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1"/>
    </row>
    <row r="12" spans="1:17" s="16" customFormat="1" ht="12" customHeight="1" x14ac:dyDescent="0.2">
      <c r="A12" s="189">
        <v>1</v>
      </c>
      <c r="B12" s="214"/>
      <c r="C12" s="148"/>
      <c r="D12" s="147"/>
      <c r="E12" s="188" t="str">
        <f>IF(C12&lt;&gt;"",1,"")</f>
        <v/>
      </c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</row>
    <row r="13" spans="1:17" s="16" customFormat="1" ht="12" x14ac:dyDescent="0.2">
      <c r="A13" s="189" t="str">
        <f>IF(AND(A12&lt;&gt;"",D13&lt;&gt;""),A12+1,"")</f>
        <v/>
      </c>
      <c r="B13" s="207"/>
      <c r="C13" s="148"/>
      <c r="D13" s="147"/>
      <c r="E13" s="188" t="str">
        <f t="shared" ref="E13:E76" si="0">IF(C13&lt;&gt;"",1,"")</f>
        <v/>
      </c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</row>
    <row r="14" spans="1:17" s="16" customFormat="1" ht="12" x14ac:dyDescent="0.2">
      <c r="A14" s="189" t="str">
        <f t="shared" ref="A14:A77" si="1">IF(AND(A13&lt;&gt;"",D14&lt;&gt;""),A13+1,"")</f>
        <v/>
      </c>
      <c r="B14" s="207"/>
      <c r="C14" s="148"/>
      <c r="D14" s="147"/>
      <c r="E14" s="188" t="str">
        <f t="shared" si="0"/>
        <v/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</row>
    <row r="15" spans="1:17" s="16" customFormat="1" ht="12" x14ac:dyDescent="0.2">
      <c r="A15" s="189" t="str">
        <f t="shared" si="1"/>
        <v/>
      </c>
      <c r="B15" s="207"/>
      <c r="C15" s="148"/>
      <c r="D15" s="147"/>
      <c r="E15" s="188" t="str">
        <f t="shared" si="0"/>
        <v/>
      </c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</row>
    <row r="16" spans="1:17" s="16" customFormat="1" ht="12" x14ac:dyDescent="0.2">
      <c r="A16" s="189" t="str">
        <f t="shared" si="1"/>
        <v/>
      </c>
      <c r="B16" s="207"/>
      <c r="C16" s="148"/>
      <c r="D16" s="147"/>
      <c r="E16" s="188" t="str">
        <f t="shared" si="0"/>
        <v/>
      </c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</row>
    <row r="17" spans="1:17" s="16" customFormat="1" ht="12" x14ac:dyDescent="0.2">
      <c r="A17" s="189" t="str">
        <f t="shared" si="1"/>
        <v/>
      </c>
      <c r="B17" s="207"/>
      <c r="C17" s="148"/>
      <c r="D17" s="147"/>
      <c r="E17" s="188" t="str">
        <f t="shared" si="0"/>
        <v/>
      </c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</row>
    <row r="18" spans="1:17" s="16" customFormat="1" ht="12" x14ac:dyDescent="0.2">
      <c r="A18" s="189" t="str">
        <f t="shared" si="1"/>
        <v/>
      </c>
      <c r="B18" s="207"/>
      <c r="C18" s="148"/>
      <c r="D18" s="147"/>
      <c r="E18" s="188" t="str">
        <f t="shared" si="0"/>
        <v/>
      </c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</row>
    <row r="19" spans="1:17" s="16" customFormat="1" ht="12" x14ac:dyDescent="0.2">
      <c r="A19" s="189" t="str">
        <f t="shared" si="1"/>
        <v/>
      </c>
      <c r="B19" s="207"/>
      <c r="C19" s="148"/>
      <c r="D19" s="147"/>
      <c r="E19" s="188" t="str">
        <f t="shared" si="0"/>
        <v/>
      </c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</row>
    <row r="20" spans="1:17" s="16" customFormat="1" ht="12" x14ac:dyDescent="0.2">
      <c r="A20" s="189" t="str">
        <f t="shared" si="1"/>
        <v/>
      </c>
      <c r="B20" s="207"/>
      <c r="C20" s="148"/>
      <c r="D20" s="147"/>
      <c r="E20" s="188" t="str">
        <f t="shared" si="0"/>
        <v/>
      </c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</row>
    <row r="21" spans="1:17" s="16" customFormat="1" ht="12" x14ac:dyDescent="0.2">
      <c r="A21" s="189" t="str">
        <f>IF(AND(A20&lt;&gt;"",D21&lt;&gt;""),A20+1,"")</f>
        <v/>
      </c>
      <c r="B21" s="207"/>
      <c r="C21" s="148"/>
      <c r="D21" s="147"/>
      <c r="E21" s="188" t="str">
        <f t="shared" si="0"/>
        <v/>
      </c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</row>
    <row r="22" spans="1:17" s="16" customFormat="1" ht="12" x14ac:dyDescent="0.2">
      <c r="A22" s="189" t="str">
        <f>IF(AND(A21&lt;&gt;"",D22&lt;&gt;""),A21+1,"")</f>
        <v/>
      </c>
      <c r="B22" s="207"/>
      <c r="C22" s="148"/>
      <c r="D22" s="147"/>
      <c r="E22" s="188" t="str">
        <f t="shared" si="0"/>
        <v/>
      </c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</row>
    <row r="23" spans="1:17" s="16" customFormat="1" ht="12" x14ac:dyDescent="0.2">
      <c r="A23" s="189" t="str">
        <f>IF(AND(A22&lt;&gt;"",D23&lt;&gt;""),A22+1,"")</f>
        <v/>
      </c>
      <c r="B23" s="207"/>
      <c r="C23" s="148"/>
      <c r="D23" s="147"/>
      <c r="E23" s="188" t="str">
        <f t="shared" si="0"/>
        <v/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</row>
    <row r="24" spans="1:17" s="16" customFormat="1" ht="12" x14ac:dyDescent="0.2">
      <c r="A24" s="189" t="str">
        <f>IF(AND(A23&lt;&gt;"",D24&lt;&gt;""),A23+1,"")</f>
        <v/>
      </c>
      <c r="B24" s="207"/>
      <c r="C24" s="148"/>
      <c r="D24" s="147"/>
      <c r="E24" s="188" t="str">
        <f t="shared" si="0"/>
        <v/>
      </c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</row>
    <row r="25" spans="1:17" s="16" customFormat="1" ht="12" x14ac:dyDescent="0.2">
      <c r="A25" s="189" t="str">
        <f t="shared" si="1"/>
        <v/>
      </c>
      <c r="B25" s="207"/>
      <c r="C25" s="148"/>
      <c r="D25" s="147"/>
      <c r="E25" s="188" t="str">
        <f t="shared" si="0"/>
        <v/>
      </c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</row>
    <row r="26" spans="1:17" s="16" customFormat="1" ht="12" x14ac:dyDescent="0.2">
      <c r="A26" s="189" t="str">
        <f t="shared" si="1"/>
        <v/>
      </c>
      <c r="B26" s="207"/>
      <c r="C26" s="148"/>
      <c r="D26" s="147"/>
      <c r="E26" s="188" t="str">
        <f t="shared" si="0"/>
        <v/>
      </c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</row>
    <row r="27" spans="1:17" s="16" customFormat="1" ht="12" x14ac:dyDescent="0.2">
      <c r="A27" s="189" t="str">
        <f t="shared" si="1"/>
        <v/>
      </c>
      <c r="B27" s="207"/>
      <c r="C27" s="148"/>
      <c r="D27" s="147"/>
      <c r="E27" s="188" t="str">
        <f t="shared" si="0"/>
        <v/>
      </c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</row>
    <row r="28" spans="1:17" s="16" customFormat="1" ht="12" x14ac:dyDescent="0.2">
      <c r="A28" s="189" t="str">
        <f t="shared" si="1"/>
        <v/>
      </c>
      <c r="B28" s="207"/>
      <c r="C28" s="148"/>
      <c r="D28" s="147"/>
      <c r="E28" s="188" t="str">
        <f t="shared" si="0"/>
        <v/>
      </c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</row>
    <row r="29" spans="1:17" s="16" customFormat="1" ht="12" x14ac:dyDescent="0.2">
      <c r="A29" s="189" t="str">
        <f t="shared" si="1"/>
        <v/>
      </c>
      <c r="B29" s="207"/>
      <c r="C29" s="148"/>
      <c r="D29" s="147"/>
      <c r="E29" s="188" t="str">
        <f t="shared" si="0"/>
        <v/>
      </c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</row>
    <row r="30" spans="1:17" s="16" customFormat="1" ht="12" x14ac:dyDescent="0.2">
      <c r="A30" s="189" t="str">
        <f t="shared" si="1"/>
        <v/>
      </c>
      <c r="B30" s="207"/>
      <c r="C30" s="148"/>
      <c r="D30" s="147"/>
      <c r="E30" s="188" t="str">
        <f t="shared" si="0"/>
        <v/>
      </c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</row>
    <row r="31" spans="1:17" s="16" customFormat="1" ht="12" x14ac:dyDescent="0.2">
      <c r="A31" s="189" t="str">
        <f t="shared" si="1"/>
        <v/>
      </c>
      <c r="B31" s="207"/>
      <c r="C31" s="148"/>
      <c r="D31" s="147"/>
      <c r="E31" s="188" t="str">
        <f t="shared" si="0"/>
        <v/>
      </c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</row>
    <row r="32" spans="1:17" s="16" customFormat="1" ht="12" x14ac:dyDescent="0.2">
      <c r="A32" s="189" t="str">
        <f t="shared" si="1"/>
        <v/>
      </c>
      <c r="B32" s="207"/>
      <c r="C32" s="148"/>
      <c r="D32" s="147"/>
      <c r="E32" s="188" t="str">
        <f t="shared" si="0"/>
        <v/>
      </c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</row>
    <row r="33" spans="1:17" s="16" customFormat="1" ht="12" x14ac:dyDescent="0.2">
      <c r="A33" s="189" t="str">
        <f t="shared" si="1"/>
        <v/>
      </c>
      <c r="B33" s="207"/>
      <c r="C33" s="148"/>
      <c r="D33" s="147"/>
      <c r="E33" s="188" t="str">
        <f t="shared" si="0"/>
        <v/>
      </c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</row>
    <row r="34" spans="1:17" s="16" customFormat="1" ht="12" x14ac:dyDescent="0.2">
      <c r="A34" s="189" t="str">
        <f t="shared" si="1"/>
        <v/>
      </c>
      <c r="B34" s="207"/>
      <c r="C34" s="148"/>
      <c r="D34" s="147"/>
      <c r="E34" s="188" t="str">
        <f t="shared" si="0"/>
        <v/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</row>
    <row r="35" spans="1:17" s="16" customFormat="1" ht="12" x14ac:dyDescent="0.2">
      <c r="A35" s="189" t="str">
        <f t="shared" si="1"/>
        <v/>
      </c>
      <c r="B35" s="207"/>
      <c r="C35" s="148"/>
      <c r="D35" s="147"/>
      <c r="E35" s="188" t="str">
        <f t="shared" si="0"/>
        <v/>
      </c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</row>
    <row r="36" spans="1:17" s="16" customFormat="1" ht="12" x14ac:dyDescent="0.2">
      <c r="A36" s="189" t="str">
        <f t="shared" si="1"/>
        <v/>
      </c>
      <c r="B36" s="207"/>
      <c r="C36" s="148"/>
      <c r="D36" s="147"/>
      <c r="E36" s="188" t="str">
        <f t="shared" si="0"/>
        <v/>
      </c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</row>
    <row r="37" spans="1:17" s="16" customFormat="1" ht="12" x14ac:dyDescent="0.2">
      <c r="A37" s="189" t="str">
        <f t="shared" si="1"/>
        <v/>
      </c>
      <c r="B37" s="207"/>
      <c r="C37" s="148"/>
      <c r="D37" s="147"/>
      <c r="E37" s="188" t="str">
        <f t="shared" si="0"/>
        <v/>
      </c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</row>
    <row r="38" spans="1:17" s="16" customFormat="1" ht="12" x14ac:dyDescent="0.2">
      <c r="A38" s="189" t="str">
        <f t="shared" si="1"/>
        <v/>
      </c>
      <c r="B38" s="207"/>
      <c r="C38" s="148"/>
      <c r="D38" s="147"/>
      <c r="E38" s="188" t="str">
        <f t="shared" si="0"/>
        <v/>
      </c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</row>
    <row r="39" spans="1:17" s="16" customFormat="1" ht="12" x14ac:dyDescent="0.2">
      <c r="A39" s="189" t="str">
        <f t="shared" si="1"/>
        <v/>
      </c>
      <c r="B39" s="207"/>
      <c r="C39" s="148"/>
      <c r="D39" s="147"/>
      <c r="E39" s="188" t="str">
        <f t="shared" si="0"/>
        <v/>
      </c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</row>
    <row r="40" spans="1:17" s="16" customFormat="1" ht="12" x14ac:dyDescent="0.2">
      <c r="A40" s="189" t="str">
        <f t="shared" si="1"/>
        <v/>
      </c>
      <c r="B40" s="207"/>
      <c r="C40" s="148"/>
      <c r="D40" s="147"/>
      <c r="E40" s="188" t="str">
        <f t="shared" si="0"/>
        <v/>
      </c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</row>
    <row r="41" spans="1:17" s="18" customFormat="1" ht="12" x14ac:dyDescent="0.2">
      <c r="A41" s="189" t="str">
        <f t="shared" si="1"/>
        <v/>
      </c>
      <c r="B41" s="207"/>
      <c r="C41" s="148"/>
      <c r="D41" s="147"/>
      <c r="E41" s="188" t="str">
        <f t="shared" si="0"/>
        <v/>
      </c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</row>
    <row r="42" spans="1:17" s="8" customFormat="1" x14ac:dyDescent="0.2">
      <c r="A42" s="189" t="str">
        <f t="shared" si="1"/>
        <v/>
      </c>
      <c r="B42" s="207"/>
      <c r="C42" s="148"/>
      <c r="D42" s="147"/>
      <c r="E42" s="188" t="str">
        <f t="shared" si="0"/>
        <v/>
      </c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</row>
    <row r="43" spans="1:17" s="19" customFormat="1" ht="12" x14ac:dyDescent="0.2">
      <c r="A43" s="189" t="str">
        <f t="shared" si="1"/>
        <v/>
      </c>
      <c r="B43" s="207"/>
      <c r="C43" s="148"/>
      <c r="D43" s="147"/>
      <c r="E43" s="188" t="str">
        <f t="shared" si="0"/>
        <v/>
      </c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</row>
    <row r="44" spans="1:17" s="17" customFormat="1" x14ac:dyDescent="0.2">
      <c r="A44" s="189" t="str">
        <f t="shared" si="1"/>
        <v/>
      </c>
      <c r="B44" s="207"/>
      <c r="C44" s="148"/>
      <c r="D44" s="147"/>
      <c r="E44" s="188" t="str">
        <f t="shared" si="0"/>
        <v/>
      </c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</row>
    <row r="45" spans="1:17" s="17" customFormat="1" x14ac:dyDescent="0.2">
      <c r="A45" s="189" t="str">
        <f t="shared" si="1"/>
        <v/>
      </c>
      <c r="B45" s="207"/>
      <c r="C45" s="148"/>
      <c r="D45" s="147"/>
      <c r="E45" s="188" t="str">
        <f t="shared" si="0"/>
        <v/>
      </c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</row>
    <row r="46" spans="1:17" s="17" customFormat="1" x14ac:dyDescent="0.2">
      <c r="A46" s="189" t="str">
        <f t="shared" si="1"/>
        <v/>
      </c>
      <c r="B46" s="207"/>
      <c r="C46" s="148"/>
      <c r="D46" s="147"/>
      <c r="E46" s="188" t="str">
        <f t="shared" si="0"/>
        <v/>
      </c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</row>
    <row r="47" spans="1:17" s="17" customFormat="1" x14ac:dyDescent="0.2">
      <c r="A47" s="189" t="str">
        <f t="shared" si="1"/>
        <v/>
      </c>
      <c r="B47" s="207"/>
      <c r="C47" s="148"/>
      <c r="D47" s="147"/>
      <c r="E47" s="188" t="str">
        <f t="shared" si="0"/>
        <v/>
      </c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</row>
    <row r="48" spans="1:17" s="17" customFormat="1" x14ac:dyDescent="0.2">
      <c r="A48" s="189" t="str">
        <f t="shared" si="1"/>
        <v/>
      </c>
      <c r="B48" s="207"/>
      <c r="C48" s="148"/>
      <c r="D48" s="147"/>
      <c r="E48" s="188" t="str">
        <f t="shared" si="0"/>
        <v/>
      </c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</row>
    <row r="49" spans="1:17" s="17" customFormat="1" x14ac:dyDescent="0.2">
      <c r="A49" s="189" t="str">
        <f t="shared" si="1"/>
        <v/>
      </c>
      <c r="B49" s="207"/>
      <c r="C49" s="148"/>
      <c r="D49" s="147"/>
      <c r="E49" s="188" t="str">
        <f t="shared" si="0"/>
        <v/>
      </c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</row>
    <row r="50" spans="1:17" s="17" customFormat="1" x14ac:dyDescent="0.2">
      <c r="A50" s="189" t="str">
        <f t="shared" si="1"/>
        <v/>
      </c>
      <c r="B50" s="207"/>
      <c r="C50" s="148"/>
      <c r="D50" s="147"/>
      <c r="E50" s="188" t="str">
        <f t="shared" si="0"/>
        <v/>
      </c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</row>
    <row r="51" spans="1:17" s="17" customFormat="1" x14ac:dyDescent="0.2">
      <c r="A51" s="189" t="str">
        <f t="shared" si="1"/>
        <v/>
      </c>
      <c r="B51" s="207"/>
      <c r="C51" s="148"/>
      <c r="D51" s="147"/>
      <c r="E51" s="188" t="str">
        <f t="shared" si="0"/>
        <v/>
      </c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</row>
    <row r="52" spans="1:17" s="17" customFormat="1" x14ac:dyDescent="0.2">
      <c r="A52" s="189" t="str">
        <f t="shared" si="1"/>
        <v/>
      </c>
      <c r="B52" s="207"/>
      <c r="C52" s="148"/>
      <c r="D52" s="147"/>
      <c r="E52" s="188" t="str">
        <f t="shared" si="0"/>
        <v/>
      </c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</row>
    <row r="53" spans="1:17" s="17" customFormat="1" x14ac:dyDescent="0.2">
      <c r="A53" s="189" t="str">
        <f t="shared" si="1"/>
        <v/>
      </c>
      <c r="B53" s="207"/>
      <c r="C53" s="148"/>
      <c r="D53" s="147"/>
      <c r="E53" s="188" t="str">
        <f t="shared" si="0"/>
        <v/>
      </c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</row>
    <row r="54" spans="1:17" s="17" customFormat="1" x14ac:dyDescent="0.2">
      <c r="A54" s="189" t="str">
        <f t="shared" si="1"/>
        <v/>
      </c>
      <c r="B54" s="207"/>
      <c r="C54" s="148"/>
      <c r="D54" s="147"/>
      <c r="E54" s="188" t="str">
        <f t="shared" si="0"/>
        <v/>
      </c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</row>
    <row r="55" spans="1:17" s="17" customFormat="1" x14ac:dyDescent="0.2">
      <c r="A55" s="189" t="str">
        <f t="shared" si="1"/>
        <v/>
      </c>
      <c r="B55" s="207"/>
      <c r="C55" s="148"/>
      <c r="D55" s="147"/>
      <c r="E55" s="188" t="str">
        <f t="shared" si="0"/>
        <v/>
      </c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</row>
    <row r="56" spans="1:17" s="17" customFormat="1" x14ac:dyDescent="0.2">
      <c r="A56" s="189" t="str">
        <f t="shared" si="1"/>
        <v/>
      </c>
      <c r="B56" s="207"/>
      <c r="C56" s="148"/>
      <c r="D56" s="147"/>
      <c r="E56" s="188" t="str">
        <f t="shared" si="0"/>
        <v/>
      </c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</row>
    <row r="57" spans="1:17" s="17" customFormat="1" x14ac:dyDescent="0.2">
      <c r="A57" s="189" t="str">
        <f t="shared" si="1"/>
        <v/>
      </c>
      <c r="B57" s="207"/>
      <c r="C57" s="148"/>
      <c r="D57" s="147"/>
      <c r="E57" s="188" t="str">
        <f t="shared" si="0"/>
        <v/>
      </c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</row>
    <row r="58" spans="1:17" s="17" customFormat="1" x14ac:dyDescent="0.2">
      <c r="A58" s="189" t="str">
        <f t="shared" si="1"/>
        <v/>
      </c>
      <c r="B58" s="207"/>
      <c r="C58" s="148"/>
      <c r="D58" s="147"/>
      <c r="E58" s="188" t="str">
        <f t="shared" si="0"/>
        <v/>
      </c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</row>
    <row r="59" spans="1:17" s="17" customFormat="1" x14ac:dyDescent="0.2">
      <c r="A59" s="189" t="str">
        <f t="shared" si="1"/>
        <v/>
      </c>
      <c r="B59" s="207"/>
      <c r="C59" s="148"/>
      <c r="D59" s="147"/>
      <c r="E59" s="188" t="str">
        <f t="shared" si="0"/>
        <v/>
      </c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</row>
    <row r="60" spans="1:17" s="17" customFormat="1" x14ac:dyDescent="0.2">
      <c r="A60" s="189" t="str">
        <f t="shared" si="1"/>
        <v/>
      </c>
      <c r="B60" s="207"/>
      <c r="C60" s="148"/>
      <c r="D60" s="147"/>
      <c r="E60" s="188" t="str">
        <f t="shared" si="0"/>
        <v/>
      </c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</row>
    <row r="61" spans="1:17" s="17" customFormat="1" x14ac:dyDescent="0.2">
      <c r="A61" s="189" t="str">
        <f t="shared" si="1"/>
        <v/>
      </c>
      <c r="B61" s="207"/>
      <c r="C61" s="148"/>
      <c r="D61" s="147"/>
      <c r="E61" s="188" t="str">
        <f t="shared" si="0"/>
        <v/>
      </c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</row>
    <row r="62" spans="1:17" x14ac:dyDescent="0.2">
      <c r="A62" s="189" t="str">
        <f t="shared" si="1"/>
        <v/>
      </c>
      <c r="B62" s="207"/>
      <c r="C62" s="148"/>
      <c r="D62" s="147"/>
      <c r="E62" s="188" t="str">
        <f t="shared" si="0"/>
        <v/>
      </c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</row>
    <row r="63" spans="1:17" x14ac:dyDescent="0.2">
      <c r="A63" s="189" t="str">
        <f t="shared" si="1"/>
        <v/>
      </c>
      <c r="B63" s="207"/>
      <c r="C63" s="148"/>
      <c r="D63" s="147"/>
      <c r="E63" s="188" t="str">
        <f t="shared" si="0"/>
        <v/>
      </c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</row>
    <row r="64" spans="1:17" x14ac:dyDescent="0.2">
      <c r="A64" s="189" t="str">
        <f t="shared" si="1"/>
        <v/>
      </c>
      <c r="B64" s="207"/>
      <c r="C64" s="148"/>
      <c r="D64" s="147"/>
      <c r="E64" s="188" t="str">
        <f t="shared" si="0"/>
        <v/>
      </c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</row>
    <row r="65" spans="1:17" x14ac:dyDescent="0.2">
      <c r="A65" s="189" t="str">
        <f t="shared" si="1"/>
        <v/>
      </c>
      <c r="B65" s="207"/>
      <c r="C65" s="148"/>
      <c r="D65" s="147"/>
      <c r="E65" s="188" t="str">
        <f t="shared" si="0"/>
        <v/>
      </c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</row>
    <row r="66" spans="1:17" x14ac:dyDescent="0.2">
      <c r="A66" s="189" t="str">
        <f t="shared" si="1"/>
        <v/>
      </c>
      <c r="B66" s="207"/>
      <c r="C66" s="148"/>
      <c r="D66" s="147"/>
      <c r="E66" s="188" t="str">
        <f t="shared" si="0"/>
        <v/>
      </c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</row>
    <row r="67" spans="1:17" x14ac:dyDescent="0.2">
      <c r="A67" s="189" t="str">
        <f t="shared" si="1"/>
        <v/>
      </c>
      <c r="B67" s="207"/>
      <c r="C67" s="148"/>
      <c r="D67" s="147"/>
      <c r="E67" s="188" t="str">
        <f t="shared" si="0"/>
        <v/>
      </c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</row>
    <row r="68" spans="1:17" x14ac:dyDescent="0.2">
      <c r="A68" s="189" t="str">
        <f t="shared" si="1"/>
        <v/>
      </c>
      <c r="B68" s="207"/>
      <c r="C68" s="148"/>
      <c r="D68" s="147"/>
      <c r="E68" s="188" t="str">
        <f t="shared" si="0"/>
        <v/>
      </c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</row>
    <row r="69" spans="1:17" x14ac:dyDescent="0.2">
      <c r="A69" s="189" t="str">
        <f t="shared" si="1"/>
        <v/>
      </c>
      <c r="B69" s="207"/>
      <c r="C69" s="148"/>
      <c r="D69" s="147"/>
      <c r="E69" s="188" t="str">
        <f t="shared" si="0"/>
        <v/>
      </c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</row>
    <row r="70" spans="1:17" x14ac:dyDescent="0.2">
      <c r="A70" s="189" t="str">
        <f t="shared" si="1"/>
        <v/>
      </c>
      <c r="B70" s="207"/>
      <c r="C70" s="148"/>
      <c r="D70" s="147"/>
      <c r="E70" s="188" t="str">
        <f t="shared" si="0"/>
        <v/>
      </c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</row>
    <row r="71" spans="1:17" x14ac:dyDescent="0.2">
      <c r="A71" s="189" t="str">
        <f t="shared" si="1"/>
        <v/>
      </c>
      <c r="B71" s="207"/>
      <c r="C71" s="148"/>
      <c r="D71" s="147"/>
      <c r="E71" s="188" t="str">
        <f t="shared" si="0"/>
        <v/>
      </c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</row>
    <row r="72" spans="1:17" x14ac:dyDescent="0.2">
      <c r="A72" s="189" t="str">
        <f t="shared" si="1"/>
        <v/>
      </c>
      <c r="B72" s="207"/>
      <c r="C72" s="148"/>
      <c r="D72" s="147"/>
      <c r="E72" s="188" t="str">
        <f t="shared" si="0"/>
        <v/>
      </c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</row>
    <row r="73" spans="1:17" x14ac:dyDescent="0.2">
      <c r="A73" s="189" t="str">
        <f t="shared" si="1"/>
        <v/>
      </c>
      <c r="B73" s="207"/>
      <c r="C73" s="148"/>
      <c r="D73" s="147"/>
      <c r="E73" s="188" t="str">
        <f t="shared" si="0"/>
        <v/>
      </c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</row>
    <row r="74" spans="1:17" x14ac:dyDescent="0.2">
      <c r="A74" s="189" t="str">
        <f t="shared" si="1"/>
        <v/>
      </c>
      <c r="B74" s="207"/>
      <c r="C74" s="148"/>
      <c r="D74" s="147"/>
      <c r="E74" s="188" t="str">
        <f t="shared" si="0"/>
        <v/>
      </c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</row>
    <row r="75" spans="1:17" x14ac:dyDescent="0.2">
      <c r="A75" s="189" t="str">
        <f t="shared" si="1"/>
        <v/>
      </c>
      <c r="B75" s="207"/>
      <c r="C75" s="148"/>
      <c r="D75" s="147"/>
      <c r="E75" s="188" t="str">
        <f t="shared" si="0"/>
        <v/>
      </c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</row>
    <row r="76" spans="1:17" x14ac:dyDescent="0.2">
      <c r="A76" s="189" t="str">
        <f t="shared" si="1"/>
        <v/>
      </c>
      <c r="B76" s="207"/>
      <c r="C76" s="148"/>
      <c r="D76" s="147"/>
      <c r="E76" s="188" t="str">
        <f t="shared" si="0"/>
        <v/>
      </c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</row>
    <row r="77" spans="1:17" x14ac:dyDescent="0.2">
      <c r="A77" s="189" t="str">
        <f t="shared" si="1"/>
        <v/>
      </c>
      <c r="B77" s="207"/>
      <c r="C77" s="148"/>
      <c r="D77" s="147"/>
      <c r="E77" s="188" t="str">
        <f t="shared" ref="E77:E111" si="2">IF(C77&lt;&gt;"",1,"")</f>
        <v/>
      </c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</row>
    <row r="78" spans="1:17" x14ac:dyDescent="0.2">
      <c r="A78" s="189" t="str">
        <f t="shared" ref="A78:A111" si="3">IF(AND(A77&lt;&gt;"",D78&lt;&gt;""),A77+1,"")</f>
        <v/>
      </c>
      <c r="B78" s="207"/>
      <c r="C78" s="148"/>
      <c r="D78" s="147"/>
      <c r="E78" s="188" t="str">
        <f t="shared" si="2"/>
        <v/>
      </c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</row>
    <row r="79" spans="1:17" x14ac:dyDescent="0.2">
      <c r="A79" s="189" t="str">
        <f t="shared" si="3"/>
        <v/>
      </c>
      <c r="B79" s="207"/>
      <c r="C79" s="148"/>
      <c r="D79" s="147"/>
      <c r="E79" s="188" t="str">
        <f t="shared" si="2"/>
        <v/>
      </c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</row>
    <row r="80" spans="1:17" x14ac:dyDescent="0.2">
      <c r="A80" s="189" t="str">
        <f t="shared" si="3"/>
        <v/>
      </c>
      <c r="B80" s="207"/>
      <c r="C80" s="148"/>
      <c r="D80" s="147"/>
      <c r="E80" s="188" t="str">
        <f t="shared" si="2"/>
        <v/>
      </c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</row>
    <row r="81" spans="1:17" x14ac:dyDescent="0.2">
      <c r="A81" s="189" t="str">
        <f t="shared" si="3"/>
        <v/>
      </c>
      <c r="B81" s="207"/>
      <c r="C81" s="148"/>
      <c r="D81" s="147"/>
      <c r="E81" s="188" t="str">
        <f t="shared" si="2"/>
        <v/>
      </c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</row>
    <row r="82" spans="1:17" x14ac:dyDescent="0.2">
      <c r="A82" s="189" t="str">
        <f t="shared" si="3"/>
        <v/>
      </c>
      <c r="B82" s="207"/>
      <c r="C82" s="148"/>
      <c r="D82" s="147"/>
      <c r="E82" s="188" t="str">
        <f t="shared" si="2"/>
        <v/>
      </c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</row>
    <row r="83" spans="1:17" x14ac:dyDescent="0.2">
      <c r="A83" s="189" t="str">
        <f t="shared" si="3"/>
        <v/>
      </c>
      <c r="B83" s="207"/>
      <c r="C83" s="148"/>
      <c r="D83" s="147"/>
      <c r="E83" s="188" t="str">
        <f t="shared" si="2"/>
        <v/>
      </c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</row>
    <row r="84" spans="1:17" x14ac:dyDescent="0.2">
      <c r="A84" s="189" t="str">
        <f t="shared" si="3"/>
        <v/>
      </c>
      <c r="B84" s="207"/>
      <c r="C84" s="148"/>
      <c r="D84" s="147"/>
      <c r="E84" s="188" t="str">
        <f t="shared" si="2"/>
        <v/>
      </c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</row>
    <row r="85" spans="1:17" x14ac:dyDescent="0.2">
      <c r="A85" s="189" t="str">
        <f t="shared" si="3"/>
        <v/>
      </c>
      <c r="B85" s="207"/>
      <c r="C85" s="148"/>
      <c r="D85" s="147"/>
      <c r="E85" s="188" t="str">
        <f t="shared" si="2"/>
        <v/>
      </c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</row>
    <row r="86" spans="1:17" x14ac:dyDescent="0.2">
      <c r="A86" s="189" t="str">
        <f t="shared" si="3"/>
        <v/>
      </c>
      <c r="B86" s="207"/>
      <c r="C86" s="148"/>
      <c r="D86" s="147"/>
      <c r="E86" s="188" t="str">
        <f t="shared" si="2"/>
        <v/>
      </c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</row>
    <row r="87" spans="1:17" x14ac:dyDescent="0.2">
      <c r="A87" s="189" t="str">
        <f t="shared" si="3"/>
        <v/>
      </c>
      <c r="B87" s="207"/>
      <c r="C87" s="148"/>
      <c r="D87" s="147"/>
      <c r="E87" s="188" t="str">
        <f t="shared" si="2"/>
        <v/>
      </c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</row>
    <row r="88" spans="1:17" x14ac:dyDescent="0.2">
      <c r="A88" s="189" t="str">
        <f t="shared" si="3"/>
        <v/>
      </c>
      <c r="B88" s="207"/>
      <c r="C88" s="148"/>
      <c r="D88" s="147"/>
      <c r="E88" s="188" t="str">
        <f t="shared" si="2"/>
        <v/>
      </c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</row>
    <row r="89" spans="1:17" x14ac:dyDescent="0.2">
      <c r="A89" s="189" t="str">
        <f t="shared" si="3"/>
        <v/>
      </c>
      <c r="B89" s="207"/>
      <c r="C89" s="148"/>
      <c r="D89" s="147"/>
      <c r="E89" s="188" t="str">
        <f t="shared" si="2"/>
        <v/>
      </c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</row>
    <row r="90" spans="1:17" x14ac:dyDescent="0.2">
      <c r="A90" s="189" t="str">
        <f t="shared" si="3"/>
        <v/>
      </c>
      <c r="B90" s="207"/>
      <c r="C90" s="148"/>
      <c r="D90" s="147"/>
      <c r="E90" s="188" t="str">
        <f t="shared" si="2"/>
        <v/>
      </c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</row>
    <row r="91" spans="1:17" x14ac:dyDescent="0.2">
      <c r="A91" s="189" t="str">
        <f t="shared" si="3"/>
        <v/>
      </c>
      <c r="B91" s="207"/>
      <c r="C91" s="148"/>
      <c r="D91" s="147"/>
      <c r="E91" s="188" t="str">
        <f t="shared" si="2"/>
        <v/>
      </c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</row>
    <row r="92" spans="1:17" x14ac:dyDescent="0.2">
      <c r="A92" s="189" t="str">
        <f t="shared" si="3"/>
        <v/>
      </c>
      <c r="B92" s="207"/>
      <c r="C92" s="148"/>
      <c r="D92" s="147"/>
      <c r="E92" s="188" t="str">
        <f t="shared" si="2"/>
        <v/>
      </c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</row>
    <row r="93" spans="1:17" x14ac:dyDescent="0.2">
      <c r="A93" s="189" t="str">
        <f t="shared" si="3"/>
        <v/>
      </c>
      <c r="B93" s="207"/>
      <c r="C93" s="148"/>
      <c r="D93" s="147"/>
      <c r="E93" s="188" t="str">
        <f t="shared" si="2"/>
        <v/>
      </c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</row>
    <row r="94" spans="1:17" x14ac:dyDescent="0.2">
      <c r="A94" s="189" t="str">
        <f t="shared" si="3"/>
        <v/>
      </c>
      <c r="B94" s="207"/>
      <c r="C94" s="148"/>
      <c r="D94" s="147"/>
      <c r="E94" s="188" t="str">
        <f t="shared" si="2"/>
        <v/>
      </c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</row>
    <row r="95" spans="1:17" x14ac:dyDescent="0.2">
      <c r="A95" s="189" t="str">
        <f t="shared" si="3"/>
        <v/>
      </c>
      <c r="B95" s="207"/>
      <c r="C95" s="148"/>
      <c r="D95" s="147"/>
      <c r="E95" s="188" t="str">
        <f t="shared" si="2"/>
        <v/>
      </c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</row>
    <row r="96" spans="1:17" x14ac:dyDescent="0.2">
      <c r="A96" s="189" t="str">
        <f t="shared" si="3"/>
        <v/>
      </c>
      <c r="B96" s="207"/>
      <c r="C96" s="148"/>
      <c r="D96" s="147"/>
      <c r="E96" s="188" t="str">
        <f t="shared" si="2"/>
        <v/>
      </c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</row>
    <row r="97" spans="1:17" x14ac:dyDescent="0.2">
      <c r="A97" s="189" t="str">
        <f t="shared" si="3"/>
        <v/>
      </c>
      <c r="B97" s="207"/>
      <c r="C97" s="148"/>
      <c r="D97" s="147"/>
      <c r="E97" s="188" t="str">
        <f t="shared" si="2"/>
        <v/>
      </c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</row>
    <row r="98" spans="1:17" x14ac:dyDescent="0.2">
      <c r="A98" s="189" t="str">
        <f t="shared" si="3"/>
        <v/>
      </c>
      <c r="B98" s="207"/>
      <c r="C98" s="148"/>
      <c r="D98" s="147"/>
      <c r="E98" s="188" t="str">
        <f t="shared" si="2"/>
        <v/>
      </c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</row>
    <row r="99" spans="1:17" x14ac:dyDescent="0.2">
      <c r="A99" s="189" t="str">
        <f t="shared" si="3"/>
        <v/>
      </c>
      <c r="B99" s="207"/>
      <c r="C99" s="148"/>
      <c r="D99" s="147"/>
      <c r="E99" s="188" t="str">
        <f t="shared" si="2"/>
        <v/>
      </c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</row>
    <row r="100" spans="1:17" x14ac:dyDescent="0.2">
      <c r="A100" s="189" t="str">
        <f t="shared" si="3"/>
        <v/>
      </c>
      <c r="B100" s="207"/>
      <c r="C100" s="148"/>
      <c r="D100" s="147"/>
      <c r="E100" s="188" t="str">
        <f t="shared" si="2"/>
        <v/>
      </c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</row>
    <row r="101" spans="1:17" x14ac:dyDescent="0.2">
      <c r="A101" s="189" t="str">
        <f t="shared" si="3"/>
        <v/>
      </c>
      <c r="B101" s="207"/>
      <c r="C101" s="148"/>
      <c r="D101" s="147"/>
      <c r="E101" s="188" t="str">
        <f t="shared" si="2"/>
        <v/>
      </c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</row>
    <row r="102" spans="1:17" x14ac:dyDescent="0.2">
      <c r="A102" s="189" t="str">
        <f t="shared" si="3"/>
        <v/>
      </c>
      <c r="B102" s="207"/>
      <c r="C102" s="148"/>
      <c r="D102" s="147"/>
      <c r="E102" s="188" t="str">
        <f t="shared" si="2"/>
        <v/>
      </c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</row>
    <row r="103" spans="1:17" x14ac:dyDescent="0.2">
      <c r="A103" s="189" t="str">
        <f t="shared" si="3"/>
        <v/>
      </c>
      <c r="B103" s="207"/>
      <c r="C103" s="148"/>
      <c r="D103" s="147"/>
      <c r="E103" s="188" t="str">
        <f t="shared" si="2"/>
        <v/>
      </c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</row>
    <row r="104" spans="1:17" x14ac:dyDescent="0.2">
      <c r="A104" s="189" t="str">
        <f t="shared" si="3"/>
        <v/>
      </c>
      <c r="B104" s="207"/>
      <c r="C104" s="148"/>
      <c r="D104" s="147"/>
      <c r="E104" s="188" t="str">
        <f t="shared" si="2"/>
        <v/>
      </c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</row>
    <row r="105" spans="1:17" x14ac:dyDescent="0.2">
      <c r="A105" s="189" t="str">
        <f t="shared" si="3"/>
        <v/>
      </c>
      <c r="B105" s="207"/>
      <c r="C105" s="148"/>
      <c r="D105" s="147"/>
      <c r="E105" s="188" t="str">
        <f t="shared" si="2"/>
        <v/>
      </c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</row>
    <row r="106" spans="1:17" x14ac:dyDescent="0.2">
      <c r="A106" s="189" t="str">
        <f t="shared" si="3"/>
        <v/>
      </c>
      <c r="B106" s="207"/>
      <c r="C106" s="148"/>
      <c r="D106" s="147"/>
      <c r="E106" s="188" t="str">
        <f t="shared" si="2"/>
        <v/>
      </c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</row>
    <row r="107" spans="1:17" x14ac:dyDescent="0.2">
      <c r="A107" s="189" t="str">
        <f t="shared" si="3"/>
        <v/>
      </c>
      <c r="B107" s="207"/>
      <c r="C107" s="148"/>
      <c r="D107" s="147"/>
      <c r="E107" s="188" t="str">
        <f t="shared" si="2"/>
        <v/>
      </c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</row>
    <row r="108" spans="1:17" x14ac:dyDescent="0.2">
      <c r="A108" s="189" t="str">
        <f t="shared" si="3"/>
        <v/>
      </c>
      <c r="B108" s="207"/>
      <c r="C108" s="148"/>
      <c r="D108" s="147"/>
      <c r="E108" s="188" t="str">
        <f t="shared" si="2"/>
        <v/>
      </c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</row>
    <row r="109" spans="1:17" x14ac:dyDescent="0.2">
      <c r="A109" s="189" t="str">
        <f t="shared" si="3"/>
        <v/>
      </c>
      <c r="B109" s="207"/>
      <c r="C109" s="148"/>
      <c r="D109" s="147"/>
      <c r="E109" s="188" t="str">
        <f t="shared" si="2"/>
        <v/>
      </c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</row>
    <row r="110" spans="1:17" x14ac:dyDescent="0.2">
      <c r="A110" s="189" t="str">
        <f t="shared" si="3"/>
        <v/>
      </c>
      <c r="B110" s="207"/>
      <c r="C110" s="148"/>
      <c r="D110" s="147"/>
      <c r="E110" s="188" t="str">
        <f t="shared" si="2"/>
        <v/>
      </c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</row>
    <row r="111" spans="1:17" x14ac:dyDescent="0.2">
      <c r="A111" s="189" t="str">
        <f t="shared" si="3"/>
        <v/>
      </c>
      <c r="B111" s="207"/>
      <c r="C111" s="148"/>
      <c r="D111" s="147"/>
      <c r="E111" s="188" t="str">
        <f t="shared" si="2"/>
        <v/>
      </c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</row>
    <row r="112" spans="1:17" x14ac:dyDescent="0.2">
      <c r="A112" s="189" t="str">
        <f t="shared" ref="A112:A136" si="4">IF(AND(A111&lt;&gt;"",D112&lt;&gt;""),A111+1,"")</f>
        <v/>
      </c>
      <c r="B112" s="207"/>
      <c r="C112" s="148"/>
      <c r="D112" s="147"/>
      <c r="E112" s="188" t="str">
        <f t="shared" ref="E112:E136" si="5">IF(C112&lt;&gt;"",1,"")</f>
        <v/>
      </c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</row>
    <row r="113" spans="1:17" x14ac:dyDescent="0.2">
      <c r="A113" s="189" t="str">
        <f t="shared" si="4"/>
        <v/>
      </c>
      <c r="B113" s="207"/>
      <c r="C113" s="148"/>
      <c r="D113" s="147"/>
      <c r="E113" s="188" t="str">
        <f t="shared" si="5"/>
        <v/>
      </c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</row>
    <row r="114" spans="1:17" x14ac:dyDescent="0.2">
      <c r="A114" s="189" t="str">
        <f t="shared" si="4"/>
        <v/>
      </c>
      <c r="B114" s="207"/>
      <c r="C114" s="148"/>
      <c r="D114" s="147"/>
      <c r="E114" s="188" t="str">
        <f t="shared" si="5"/>
        <v/>
      </c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</row>
    <row r="115" spans="1:17" x14ac:dyDescent="0.2">
      <c r="A115" s="189" t="str">
        <f t="shared" si="4"/>
        <v/>
      </c>
      <c r="B115" s="207"/>
      <c r="C115" s="148"/>
      <c r="D115" s="147"/>
      <c r="E115" s="188" t="str">
        <f t="shared" si="5"/>
        <v/>
      </c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</row>
    <row r="116" spans="1:17" x14ac:dyDescent="0.2">
      <c r="A116" s="189" t="str">
        <f t="shared" si="4"/>
        <v/>
      </c>
      <c r="B116" s="207"/>
      <c r="C116" s="148"/>
      <c r="D116" s="147"/>
      <c r="E116" s="188" t="str">
        <f t="shared" si="5"/>
        <v/>
      </c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</row>
    <row r="117" spans="1:17" x14ac:dyDescent="0.2">
      <c r="A117" s="189" t="str">
        <f t="shared" si="4"/>
        <v/>
      </c>
      <c r="B117" s="207"/>
      <c r="C117" s="148"/>
      <c r="D117" s="147"/>
      <c r="E117" s="188" t="str">
        <f t="shared" si="5"/>
        <v/>
      </c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</row>
    <row r="118" spans="1:17" x14ac:dyDescent="0.2">
      <c r="A118" s="189" t="str">
        <f t="shared" si="4"/>
        <v/>
      </c>
      <c r="B118" s="207"/>
      <c r="C118" s="148"/>
      <c r="D118" s="147"/>
      <c r="E118" s="188" t="str">
        <f t="shared" si="5"/>
        <v/>
      </c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</row>
    <row r="119" spans="1:17" x14ac:dyDescent="0.2">
      <c r="A119" s="189" t="str">
        <f t="shared" si="4"/>
        <v/>
      </c>
      <c r="B119" s="207"/>
      <c r="C119" s="148"/>
      <c r="D119" s="147"/>
      <c r="E119" s="188" t="str">
        <f t="shared" si="5"/>
        <v/>
      </c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</row>
    <row r="120" spans="1:17" x14ac:dyDescent="0.2">
      <c r="A120" s="189" t="str">
        <f t="shared" si="4"/>
        <v/>
      </c>
      <c r="B120" s="207"/>
      <c r="C120" s="148"/>
      <c r="D120" s="147"/>
      <c r="E120" s="188" t="str">
        <f t="shared" si="5"/>
        <v/>
      </c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</row>
    <row r="121" spans="1:17" x14ac:dyDescent="0.2">
      <c r="A121" s="189" t="str">
        <f t="shared" si="4"/>
        <v/>
      </c>
      <c r="B121" s="207"/>
      <c r="C121" s="148"/>
      <c r="D121" s="147"/>
      <c r="E121" s="188" t="str">
        <f t="shared" si="5"/>
        <v/>
      </c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</row>
    <row r="122" spans="1:17" x14ac:dyDescent="0.2">
      <c r="A122" s="189" t="str">
        <f t="shared" si="4"/>
        <v/>
      </c>
      <c r="B122" s="207"/>
      <c r="C122" s="148"/>
      <c r="D122" s="147"/>
      <c r="E122" s="188" t="str">
        <f t="shared" si="5"/>
        <v/>
      </c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</row>
    <row r="123" spans="1:17" x14ac:dyDescent="0.2">
      <c r="A123" s="189" t="str">
        <f t="shared" si="4"/>
        <v/>
      </c>
      <c r="B123" s="207"/>
      <c r="C123" s="148"/>
      <c r="D123" s="147"/>
      <c r="E123" s="188" t="str">
        <f t="shared" si="5"/>
        <v/>
      </c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</row>
    <row r="124" spans="1:17" x14ac:dyDescent="0.2">
      <c r="A124" s="189" t="str">
        <f t="shared" si="4"/>
        <v/>
      </c>
      <c r="B124" s="207"/>
      <c r="C124" s="148"/>
      <c r="D124" s="147"/>
      <c r="E124" s="188" t="str">
        <f t="shared" si="5"/>
        <v/>
      </c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</row>
    <row r="125" spans="1:17" x14ac:dyDescent="0.2">
      <c r="A125" s="189" t="str">
        <f t="shared" si="4"/>
        <v/>
      </c>
      <c r="B125" s="207"/>
      <c r="C125" s="148"/>
      <c r="D125" s="147"/>
      <c r="E125" s="188" t="str">
        <f t="shared" si="5"/>
        <v/>
      </c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</row>
    <row r="126" spans="1:17" x14ac:dyDescent="0.2">
      <c r="A126" s="189" t="str">
        <f t="shared" si="4"/>
        <v/>
      </c>
      <c r="B126" s="207"/>
      <c r="C126" s="148"/>
      <c r="D126" s="147"/>
      <c r="E126" s="188" t="str">
        <f t="shared" si="5"/>
        <v/>
      </c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</row>
    <row r="127" spans="1:17" x14ac:dyDescent="0.2">
      <c r="A127" s="189" t="str">
        <f t="shared" si="4"/>
        <v/>
      </c>
      <c r="B127" s="207"/>
      <c r="C127" s="148"/>
      <c r="D127" s="147"/>
      <c r="E127" s="188" t="str">
        <f t="shared" si="5"/>
        <v/>
      </c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</row>
    <row r="128" spans="1:17" x14ac:dyDescent="0.2">
      <c r="A128" s="189" t="str">
        <f t="shared" si="4"/>
        <v/>
      </c>
      <c r="B128" s="207"/>
      <c r="C128" s="148"/>
      <c r="D128" s="147"/>
      <c r="E128" s="188" t="str">
        <f t="shared" si="5"/>
        <v/>
      </c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</row>
    <row r="129" spans="1:17" x14ac:dyDescent="0.2">
      <c r="A129" s="189" t="str">
        <f t="shared" si="4"/>
        <v/>
      </c>
      <c r="B129" s="207"/>
      <c r="C129" s="148"/>
      <c r="D129" s="147"/>
      <c r="E129" s="188" t="str">
        <f t="shared" si="5"/>
        <v/>
      </c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</row>
    <row r="130" spans="1:17" x14ac:dyDescent="0.2">
      <c r="A130" s="189" t="str">
        <f t="shared" si="4"/>
        <v/>
      </c>
      <c r="B130" s="207"/>
      <c r="C130" s="148"/>
      <c r="D130" s="147"/>
      <c r="E130" s="188" t="str">
        <f t="shared" si="5"/>
        <v/>
      </c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</row>
    <row r="131" spans="1:17" x14ac:dyDescent="0.2">
      <c r="A131" s="189" t="str">
        <f t="shared" si="4"/>
        <v/>
      </c>
      <c r="B131" s="207"/>
      <c r="C131" s="148"/>
      <c r="D131" s="147"/>
      <c r="E131" s="188" t="str">
        <f t="shared" si="5"/>
        <v/>
      </c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</row>
    <row r="132" spans="1:17" x14ac:dyDescent="0.2">
      <c r="A132" s="189" t="str">
        <f t="shared" si="4"/>
        <v/>
      </c>
      <c r="B132" s="207"/>
      <c r="C132" s="148"/>
      <c r="D132" s="147"/>
      <c r="E132" s="188" t="str">
        <f t="shared" si="5"/>
        <v/>
      </c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</row>
    <row r="133" spans="1:17" x14ac:dyDescent="0.2">
      <c r="A133" s="189" t="str">
        <f t="shared" si="4"/>
        <v/>
      </c>
      <c r="B133" s="207"/>
      <c r="C133" s="148"/>
      <c r="D133" s="147"/>
      <c r="E133" s="188" t="str">
        <f t="shared" si="5"/>
        <v/>
      </c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</row>
    <row r="134" spans="1:17" x14ac:dyDescent="0.2">
      <c r="A134" s="189" t="str">
        <f t="shared" si="4"/>
        <v/>
      </c>
      <c r="B134" s="207"/>
      <c r="C134" s="148"/>
      <c r="D134" s="147"/>
      <c r="E134" s="188" t="str">
        <f t="shared" si="5"/>
        <v/>
      </c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</row>
    <row r="135" spans="1:17" x14ac:dyDescent="0.2">
      <c r="A135" s="189" t="str">
        <f t="shared" si="4"/>
        <v/>
      </c>
      <c r="B135" s="207"/>
      <c r="C135" s="148"/>
      <c r="D135" s="147"/>
      <c r="E135" s="188" t="str">
        <f t="shared" si="5"/>
        <v/>
      </c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</row>
    <row r="136" spans="1:17" x14ac:dyDescent="0.2">
      <c r="A136" s="189" t="str">
        <f t="shared" si="4"/>
        <v/>
      </c>
      <c r="B136" s="207"/>
      <c r="C136" s="148"/>
      <c r="D136" s="147"/>
      <c r="E136" s="188" t="str">
        <f t="shared" si="5"/>
        <v/>
      </c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</row>
    <row r="137" spans="1:17" x14ac:dyDescent="0.2">
      <c r="A137" s="189" t="str">
        <f t="shared" ref="A137:A160" si="6">IF(AND(A136&lt;&gt;"",D137&lt;&gt;""),A136+1,"")</f>
        <v/>
      </c>
      <c r="B137" s="207"/>
      <c r="C137" s="148"/>
      <c r="D137" s="147"/>
      <c r="E137" s="188" t="str">
        <f t="shared" ref="E137:E160" si="7">IF(C137&lt;&gt;"",1,"")</f>
        <v/>
      </c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</row>
    <row r="138" spans="1:17" x14ac:dyDescent="0.2">
      <c r="A138" s="189" t="str">
        <f t="shared" si="6"/>
        <v/>
      </c>
      <c r="B138" s="207"/>
      <c r="C138" s="148"/>
      <c r="D138" s="147"/>
      <c r="E138" s="188" t="str">
        <f t="shared" si="7"/>
        <v/>
      </c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</row>
    <row r="139" spans="1:17" x14ac:dyDescent="0.2">
      <c r="A139" s="189" t="str">
        <f t="shared" si="6"/>
        <v/>
      </c>
      <c r="B139" s="207"/>
      <c r="C139" s="148"/>
      <c r="D139" s="147"/>
      <c r="E139" s="188" t="str">
        <f t="shared" si="7"/>
        <v/>
      </c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</row>
    <row r="140" spans="1:17" x14ac:dyDescent="0.2">
      <c r="A140" s="189" t="str">
        <f t="shared" si="6"/>
        <v/>
      </c>
      <c r="B140" s="207"/>
      <c r="C140" s="148"/>
      <c r="D140" s="147"/>
      <c r="E140" s="188" t="str">
        <f t="shared" si="7"/>
        <v/>
      </c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</row>
    <row r="141" spans="1:17" x14ac:dyDescent="0.2">
      <c r="A141" s="189" t="str">
        <f t="shared" si="6"/>
        <v/>
      </c>
      <c r="B141" s="207"/>
      <c r="C141" s="148"/>
      <c r="D141" s="147"/>
      <c r="E141" s="188" t="str">
        <f t="shared" si="7"/>
        <v/>
      </c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</row>
    <row r="142" spans="1:17" x14ac:dyDescent="0.2">
      <c r="A142" s="189" t="str">
        <f t="shared" si="6"/>
        <v/>
      </c>
      <c r="B142" s="207"/>
      <c r="C142" s="148"/>
      <c r="D142" s="147"/>
      <c r="E142" s="188" t="str">
        <f t="shared" si="7"/>
        <v/>
      </c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</row>
    <row r="143" spans="1:17" x14ac:dyDescent="0.2">
      <c r="A143" s="189" t="str">
        <f t="shared" si="6"/>
        <v/>
      </c>
      <c r="B143" s="207"/>
      <c r="C143" s="148"/>
      <c r="D143" s="147"/>
      <c r="E143" s="188" t="str">
        <f t="shared" si="7"/>
        <v/>
      </c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</row>
    <row r="144" spans="1:17" x14ac:dyDescent="0.2">
      <c r="A144" s="189" t="str">
        <f t="shared" si="6"/>
        <v/>
      </c>
      <c r="B144" s="207"/>
      <c r="C144" s="148"/>
      <c r="D144" s="147"/>
      <c r="E144" s="188" t="str">
        <f t="shared" si="7"/>
        <v/>
      </c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</row>
    <row r="145" spans="1:17" x14ac:dyDescent="0.2">
      <c r="A145" s="189" t="str">
        <f t="shared" si="6"/>
        <v/>
      </c>
      <c r="B145" s="207"/>
      <c r="C145" s="148"/>
      <c r="D145" s="147"/>
      <c r="E145" s="188" t="str">
        <f t="shared" si="7"/>
        <v/>
      </c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</row>
    <row r="146" spans="1:17" x14ac:dyDescent="0.2">
      <c r="A146" s="189" t="str">
        <f t="shared" si="6"/>
        <v/>
      </c>
      <c r="B146" s="207"/>
      <c r="C146" s="148"/>
      <c r="D146" s="147"/>
      <c r="E146" s="188" t="str">
        <f t="shared" si="7"/>
        <v/>
      </c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</row>
    <row r="147" spans="1:17" x14ac:dyDescent="0.2">
      <c r="A147" s="189" t="str">
        <f t="shared" si="6"/>
        <v/>
      </c>
      <c r="B147" s="207"/>
      <c r="C147" s="148"/>
      <c r="D147" s="147"/>
      <c r="E147" s="188" t="str">
        <f t="shared" si="7"/>
        <v/>
      </c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</row>
    <row r="148" spans="1:17" x14ac:dyDescent="0.2">
      <c r="A148" s="189" t="str">
        <f t="shared" si="6"/>
        <v/>
      </c>
      <c r="B148" s="207"/>
      <c r="C148" s="148"/>
      <c r="D148" s="147"/>
      <c r="E148" s="188" t="str">
        <f t="shared" si="7"/>
        <v/>
      </c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</row>
    <row r="149" spans="1:17" x14ac:dyDescent="0.2">
      <c r="A149" s="189" t="str">
        <f t="shared" si="6"/>
        <v/>
      </c>
      <c r="B149" s="207"/>
      <c r="C149" s="148"/>
      <c r="D149" s="147"/>
      <c r="E149" s="188" t="str">
        <f t="shared" si="7"/>
        <v/>
      </c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</row>
    <row r="150" spans="1:17" x14ac:dyDescent="0.2">
      <c r="A150" s="189" t="str">
        <f t="shared" si="6"/>
        <v/>
      </c>
      <c r="B150" s="207"/>
      <c r="C150" s="148"/>
      <c r="D150" s="147"/>
      <c r="E150" s="188" t="str">
        <f t="shared" si="7"/>
        <v/>
      </c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</row>
    <row r="151" spans="1:17" x14ac:dyDescent="0.2">
      <c r="A151" s="189" t="str">
        <f t="shared" si="6"/>
        <v/>
      </c>
      <c r="B151" s="207"/>
      <c r="C151" s="148"/>
      <c r="D151" s="147"/>
      <c r="E151" s="188" t="str">
        <f t="shared" si="7"/>
        <v/>
      </c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</row>
    <row r="152" spans="1:17" x14ac:dyDescent="0.2">
      <c r="A152" s="189" t="str">
        <f t="shared" si="6"/>
        <v/>
      </c>
      <c r="B152" s="207"/>
      <c r="C152" s="148"/>
      <c r="D152" s="147"/>
      <c r="E152" s="188" t="str">
        <f t="shared" si="7"/>
        <v/>
      </c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</row>
    <row r="153" spans="1:17" x14ac:dyDescent="0.2">
      <c r="A153" s="189" t="str">
        <f t="shared" si="6"/>
        <v/>
      </c>
      <c r="B153" s="207"/>
      <c r="C153" s="148"/>
      <c r="D153" s="147"/>
      <c r="E153" s="188" t="str">
        <f t="shared" si="7"/>
        <v/>
      </c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</row>
    <row r="154" spans="1:17" x14ac:dyDescent="0.2">
      <c r="A154" s="189" t="str">
        <f t="shared" si="6"/>
        <v/>
      </c>
      <c r="B154" s="207"/>
      <c r="C154" s="148"/>
      <c r="D154" s="147"/>
      <c r="E154" s="188" t="str">
        <f t="shared" si="7"/>
        <v/>
      </c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</row>
    <row r="155" spans="1:17" x14ac:dyDescent="0.2">
      <c r="A155" s="189" t="str">
        <f t="shared" si="6"/>
        <v/>
      </c>
      <c r="B155" s="207"/>
      <c r="C155" s="148"/>
      <c r="D155" s="147"/>
      <c r="E155" s="188" t="str">
        <f t="shared" si="7"/>
        <v/>
      </c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</row>
    <row r="156" spans="1:17" x14ac:dyDescent="0.2">
      <c r="A156" s="189" t="str">
        <f t="shared" si="6"/>
        <v/>
      </c>
      <c r="B156" s="207"/>
      <c r="C156" s="148"/>
      <c r="D156" s="147"/>
      <c r="E156" s="188" t="str">
        <f t="shared" si="7"/>
        <v/>
      </c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</row>
    <row r="157" spans="1:17" x14ac:dyDescent="0.2">
      <c r="A157" s="189" t="str">
        <f t="shared" si="6"/>
        <v/>
      </c>
      <c r="B157" s="207"/>
      <c r="C157" s="148"/>
      <c r="D157" s="147"/>
      <c r="E157" s="188" t="str">
        <f t="shared" si="7"/>
        <v/>
      </c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</row>
    <row r="158" spans="1:17" x14ac:dyDescent="0.2">
      <c r="A158" s="189" t="str">
        <f t="shared" si="6"/>
        <v/>
      </c>
      <c r="B158" s="207"/>
      <c r="C158" s="148"/>
      <c r="D158" s="147"/>
      <c r="E158" s="188" t="str">
        <f t="shared" si="7"/>
        <v/>
      </c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</row>
    <row r="159" spans="1:17" x14ac:dyDescent="0.2">
      <c r="A159" s="189" t="str">
        <f t="shared" si="6"/>
        <v/>
      </c>
      <c r="B159" s="207"/>
      <c r="C159" s="148"/>
      <c r="D159" s="147"/>
      <c r="E159" s="188" t="str">
        <f t="shared" si="7"/>
        <v/>
      </c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</row>
    <row r="160" spans="1:17" x14ac:dyDescent="0.2">
      <c r="A160" s="189" t="str">
        <f t="shared" si="6"/>
        <v/>
      </c>
      <c r="B160" s="207"/>
      <c r="C160" s="148"/>
      <c r="D160" s="147"/>
      <c r="E160" s="188" t="str">
        <f t="shared" si="7"/>
        <v/>
      </c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</row>
    <row r="161" spans="1:17" x14ac:dyDescent="0.2">
      <c r="A161" s="189" t="str">
        <f t="shared" ref="A161" si="8">IF(AND(A160&lt;&gt;"",D161&lt;&gt;""),A160+1,"")</f>
        <v/>
      </c>
      <c r="B161" s="207"/>
      <c r="C161" s="148"/>
      <c r="D161" s="147"/>
      <c r="E161" s="188" t="str">
        <f t="shared" ref="E161" si="9">IF(C161&lt;&gt;"",1,"")</f>
        <v/>
      </c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</row>
  </sheetData>
  <sheetProtection algorithmName="SHA-512" hashValue="qT35unzsOcjhTbOrU/nvOPCOFHbwquUcLJjspLgPQwsdYhs0+Cmx8pIqhvFBreHKjQZeWgFdYTLvuDzWFypkwA==" saltValue="5YJC35pgGOWst/tqGe1OKQ==" spinCount="100000" sheet="1" objects="1" scenarios="1"/>
  <dataConsolidate/>
  <mergeCells count="165">
    <mergeCell ref="F157:Q157"/>
    <mergeCell ref="F158:Q158"/>
    <mergeCell ref="F159:Q159"/>
    <mergeCell ref="F160:Q160"/>
    <mergeCell ref="F161:Q161"/>
    <mergeCell ref="F148:Q148"/>
    <mergeCell ref="F149:Q149"/>
    <mergeCell ref="F150:Q150"/>
    <mergeCell ref="F151:Q151"/>
    <mergeCell ref="F152:Q152"/>
    <mergeCell ref="F153:Q153"/>
    <mergeCell ref="F154:Q154"/>
    <mergeCell ref="F155:Q155"/>
    <mergeCell ref="F156:Q156"/>
    <mergeCell ref="F139:Q139"/>
    <mergeCell ref="F140:Q140"/>
    <mergeCell ref="F141:Q141"/>
    <mergeCell ref="F142:Q142"/>
    <mergeCell ref="F143:Q143"/>
    <mergeCell ref="F144:Q144"/>
    <mergeCell ref="F145:Q145"/>
    <mergeCell ref="F146:Q146"/>
    <mergeCell ref="F147:Q147"/>
    <mergeCell ref="F130:Q130"/>
    <mergeCell ref="F131:Q131"/>
    <mergeCell ref="F132:Q132"/>
    <mergeCell ref="F133:Q133"/>
    <mergeCell ref="F134:Q134"/>
    <mergeCell ref="F135:Q135"/>
    <mergeCell ref="F136:Q136"/>
    <mergeCell ref="F137:Q137"/>
    <mergeCell ref="F138:Q138"/>
    <mergeCell ref="F121:Q121"/>
    <mergeCell ref="F122:Q122"/>
    <mergeCell ref="F123:Q123"/>
    <mergeCell ref="F124:Q124"/>
    <mergeCell ref="F125:Q125"/>
    <mergeCell ref="F126:Q126"/>
    <mergeCell ref="F127:Q127"/>
    <mergeCell ref="F128:Q128"/>
    <mergeCell ref="F129:Q129"/>
    <mergeCell ref="F112:Q112"/>
    <mergeCell ref="F113:Q113"/>
    <mergeCell ref="F114:Q114"/>
    <mergeCell ref="F115:Q115"/>
    <mergeCell ref="F116:Q116"/>
    <mergeCell ref="F117:Q117"/>
    <mergeCell ref="F118:Q118"/>
    <mergeCell ref="F119:Q119"/>
    <mergeCell ref="F120:Q120"/>
    <mergeCell ref="A1:Q1"/>
    <mergeCell ref="A2:Q2"/>
    <mergeCell ref="A3:D3"/>
    <mergeCell ref="E3:Q3"/>
    <mergeCell ref="A4:D4"/>
    <mergeCell ref="E4:Q4"/>
    <mergeCell ref="A9:F9"/>
    <mergeCell ref="M9:N9"/>
    <mergeCell ref="F10:Q11"/>
    <mergeCell ref="F12:Q12"/>
    <mergeCell ref="F13:Q13"/>
    <mergeCell ref="F14:Q14"/>
    <mergeCell ref="F15:Q15"/>
    <mergeCell ref="F16:Q16"/>
    <mergeCell ref="A5:D5"/>
    <mergeCell ref="F5:G5"/>
    <mergeCell ref="K5:Q6"/>
    <mergeCell ref="A6:D6"/>
    <mergeCell ref="M7:N7"/>
    <mergeCell ref="P7:Q7"/>
    <mergeCell ref="F23:Q23"/>
    <mergeCell ref="F24:Q24"/>
    <mergeCell ref="F25:Q25"/>
    <mergeCell ref="F26:Q26"/>
    <mergeCell ref="F27:Q27"/>
    <mergeCell ref="F28:Q28"/>
    <mergeCell ref="F17:Q17"/>
    <mergeCell ref="F18:Q18"/>
    <mergeCell ref="F19:Q19"/>
    <mergeCell ref="F20:Q20"/>
    <mergeCell ref="F21:Q21"/>
    <mergeCell ref="F22:Q22"/>
    <mergeCell ref="F35:Q35"/>
    <mergeCell ref="F36:Q36"/>
    <mergeCell ref="F37:Q37"/>
    <mergeCell ref="F38:Q38"/>
    <mergeCell ref="F39:Q39"/>
    <mergeCell ref="F40:Q40"/>
    <mergeCell ref="F29:Q29"/>
    <mergeCell ref="F30:Q30"/>
    <mergeCell ref="F31:Q31"/>
    <mergeCell ref="F32:Q32"/>
    <mergeCell ref="F33:Q33"/>
    <mergeCell ref="F34:Q34"/>
    <mergeCell ref="F47:Q47"/>
    <mergeCell ref="F48:Q48"/>
    <mergeCell ref="F49:Q49"/>
    <mergeCell ref="F50:Q50"/>
    <mergeCell ref="F51:Q51"/>
    <mergeCell ref="F52:Q52"/>
    <mergeCell ref="F41:Q41"/>
    <mergeCell ref="F42:Q42"/>
    <mergeCell ref="F43:Q43"/>
    <mergeCell ref="F44:Q44"/>
    <mergeCell ref="F45:Q45"/>
    <mergeCell ref="F46:Q46"/>
    <mergeCell ref="F59:Q59"/>
    <mergeCell ref="F60:Q60"/>
    <mergeCell ref="F61:Q61"/>
    <mergeCell ref="F62:Q62"/>
    <mergeCell ref="F63:Q63"/>
    <mergeCell ref="F64:Q64"/>
    <mergeCell ref="F53:Q53"/>
    <mergeCell ref="F54:Q54"/>
    <mergeCell ref="F55:Q55"/>
    <mergeCell ref="F56:Q56"/>
    <mergeCell ref="F57:Q57"/>
    <mergeCell ref="F58:Q58"/>
    <mergeCell ref="F71:Q71"/>
    <mergeCell ref="F72:Q72"/>
    <mergeCell ref="F73:Q73"/>
    <mergeCell ref="F74:Q74"/>
    <mergeCell ref="F75:Q75"/>
    <mergeCell ref="F76:Q76"/>
    <mergeCell ref="F65:Q65"/>
    <mergeCell ref="F66:Q66"/>
    <mergeCell ref="F67:Q67"/>
    <mergeCell ref="F68:Q68"/>
    <mergeCell ref="F69:Q69"/>
    <mergeCell ref="F70:Q70"/>
    <mergeCell ref="F83:Q83"/>
    <mergeCell ref="F84:Q84"/>
    <mergeCell ref="F85:Q85"/>
    <mergeCell ref="F86:Q86"/>
    <mergeCell ref="F87:Q87"/>
    <mergeCell ref="F88:Q88"/>
    <mergeCell ref="F77:Q77"/>
    <mergeCell ref="F78:Q78"/>
    <mergeCell ref="F79:Q79"/>
    <mergeCell ref="F80:Q80"/>
    <mergeCell ref="F81:Q81"/>
    <mergeCell ref="F82:Q82"/>
    <mergeCell ref="F95:Q95"/>
    <mergeCell ref="F96:Q96"/>
    <mergeCell ref="F97:Q97"/>
    <mergeCell ref="F98:Q98"/>
    <mergeCell ref="F99:Q99"/>
    <mergeCell ref="F100:Q100"/>
    <mergeCell ref="F89:Q89"/>
    <mergeCell ref="F90:Q90"/>
    <mergeCell ref="F91:Q91"/>
    <mergeCell ref="F92:Q92"/>
    <mergeCell ref="F93:Q93"/>
    <mergeCell ref="F94:Q94"/>
    <mergeCell ref="F107:Q107"/>
    <mergeCell ref="F108:Q108"/>
    <mergeCell ref="F109:Q109"/>
    <mergeCell ref="F110:Q110"/>
    <mergeCell ref="F111:Q111"/>
    <mergeCell ref="F101:Q101"/>
    <mergeCell ref="F102:Q102"/>
    <mergeCell ref="F103:Q103"/>
    <mergeCell ref="F104:Q104"/>
    <mergeCell ref="F105:Q105"/>
    <mergeCell ref="F106:Q106"/>
  </mergeCells>
  <dataValidations disablePrompts="1" count="2">
    <dataValidation type="list" allowBlank="1" showInputMessage="1" showErrorMessage="1" sqref="B12">
      <formula1>CHOOSE(MATCH($O$6,Kofi_Abk_tbl,0),TN_ALG_AB,TN_SVB,TN_HK_Land_HB,TN_ALG_C1)</formula1>
    </dataValidation>
    <dataValidation type="list" allowBlank="1" showInputMessage="1" showErrorMessage="1" sqref="G7">
      <formula1>Jahr</formula1>
    </dataValidation>
  </dataValidations>
  <printOptions horizontalCentered="1"/>
  <pageMargins left="0.23622047244094491" right="0.23622047244094491" top="0.70866141732283472" bottom="0.74803149606299213" header="0.31496062992125984" footer="0.31496062992125984"/>
  <pageSetup paperSize="9" scale="82" fitToHeight="0" pageOrder="overThenDown" orientation="portrait" r:id="rId1"/>
  <headerFooter alignWithMargins="0">
    <oddHeader>&amp;L&amp;G&amp;R&amp;G</oddHeader>
    <oddFooter>&amp;L&amp;8Dateiname:
&amp;F
&amp;A&amp;C&amp;8SEK_Beratung_MN_Beleglistenerstellung_V2_1_200101&amp;R   
     Seite &amp;P von &amp;N</oddFooter>
  </headerFooter>
  <rowBreaks count="1" manualBreakCount="1">
    <brk id="71" max="16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4"/>
  <sheetViews>
    <sheetView topLeftCell="A53" zoomScaleNormal="100" workbookViewId="0">
      <selection activeCell="I82" sqref="I82"/>
    </sheetView>
  </sheetViews>
  <sheetFormatPr baseColWidth="10" defaultRowHeight="12.75" x14ac:dyDescent="0.2"/>
  <cols>
    <col min="1" max="1" width="4.42578125" style="58" bestFit="1" customWidth="1"/>
    <col min="2" max="2" width="8.85546875" style="58" bestFit="1" customWidth="1"/>
    <col min="3" max="3" width="6.5703125" style="81" customWidth="1"/>
    <col min="4" max="4" width="10" style="58" customWidth="1"/>
    <col min="5" max="5" width="10.85546875" style="64" bestFit="1" customWidth="1"/>
    <col min="6" max="6" width="11.42578125" style="152"/>
    <col min="7" max="16384" width="11.42578125" style="58"/>
  </cols>
  <sheetData>
    <row r="1" spans="1:6" s="63" customFormat="1" ht="66" customHeight="1" x14ac:dyDescent="0.2">
      <c r="A1" s="65" t="s">
        <v>1</v>
      </c>
      <c r="B1" s="66"/>
      <c r="C1" s="82" t="s">
        <v>55</v>
      </c>
      <c r="D1" s="67"/>
      <c r="E1" s="76" t="s">
        <v>29</v>
      </c>
      <c r="F1" s="151" t="s">
        <v>54</v>
      </c>
    </row>
    <row r="2" spans="1:6" x14ac:dyDescent="0.2">
      <c r="A2" s="59">
        <f>'MVN-Einmal'!A12</f>
        <v>1</v>
      </c>
      <c r="B2" s="68"/>
      <c r="C2" s="80">
        <f>'MVN-Einmal'!E12</f>
        <v>0</v>
      </c>
      <c r="D2" s="69"/>
      <c r="E2" s="85" t="str">
        <f t="shared" ref="E2:E32" si="0">MKP_Matrix</f>
        <v>?</v>
      </c>
      <c r="F2" s="85" t="e">
        <f>C2*E2</f>
        <v>#VALUE!</v>
      </c>
    </row>
    <row r="3" spans="1:6" x14ac:dyDescent="0.2">
      <c r="A3" s="59" t="str">
        <f>'MVN-Einmal'!A13</f>
        <v/>
      </c>
      <c r="B3" s="83"/>
      <c r="C3" s="80">
        <f>'MVN-Einmal'!E13</f>
        <v>0</v>
      </c>
      <c r="D3" s="69"/>
      <c r="E3" s="85" t="str">
        <f t="shared" si="0"/>
        <v>?</v>
      </c>
      <c r="F3" s="85" t="e">
        <f t="shared" ref="F3:F32" si="1">C3*E3</f>
        <v>#VALUE!</v>
      </c>
    </row>
    <row r="4" spans="1:6" x14ac:dyDescent="0.2">
      <c r="A4" s="59" t="str">
        <f>'MVN-Einmal'!A14</f>
        <v/>
      </c>
      <c r="B4" s="83"/>
      <c r="C4" s="80">
        <f>'MVN-Einmal'!E14</f>
        <v>0</v>
      </c>
      <c r="D4" s="69"/>
      <c r="E4" s="85" t="str">
        <f t="shared" si="0"/>
        <v>?</v>
      </c>
      <c r="F4" s="85" t="e">
        <f t="shared" si="1"/>
        <v>#VALUE!</v>
      </c>
    </row>
    <row r="5" spans="1:6" x14ac:dyDescent="0.2">
      <c r="A5" s="59" t="str">
        <f>'MVN-Einmal'!A15</f>
        <v/>
      </c>
      <c r="B5" s="83"/>
      <c r="C5" s="80">
        <f>'MVN-Einmal'!E15</f>
        <v>0</v>
      </c>
      <c r="D5" s="69"/>
      <c r="E5" s="85" t="str">
        <f t="shared" si="0"/>
        <v>?</v>
      </c>
      <c r="F5" s="85" t="e">
        <f t="shared" si="1"/>
        <v>#VALUE!</v>
      </c>
    </row>
    <row r="6" spans="1:6" x14ac:dyDescent="0.2">
      <c r="A6" s="59" t="str">
        <f>'MVN-Einmal'!A16</f>
        <v/>
      </c>
      <c r="B6" s="83"/>
      <c r="C6" s="80">
        <f>'MVN-Einmal'!E16</f>
        <v>0</v>
      </c>
      <c r="D6" s="69"/>
      <c r="E6" s="85" t="str">
        <f t="shared" si="0"/>
        <v>?</v>
      </c>
      <c r="F6" s="85" t="e">
        <f t="shared" si="1"/>
        <v>#VALUE!</v>
      </c>
    </row>
    <row r="7" spans="1:6" x14ac:dyDescent="0.2">
      <c r="A7" s="59" t="str">
        <f>'MVN-Einmal'!A17</f>
        <v/>
      </c>
      <c r="B7" s="83"/>
      <c r="C7" s="80">
        <f>'MVN-Einmal'!E17</f>
        <v>0</v>
      </c>
      <c r="D7" s="69"/>
      <c r="E7" s="85" t="str">
        <f t="shared" si="0"/>
        <v>?</v>
      </c>
      <c r="F7" s="85" t="e">
        <f t="shared" si="1"/>
        <v>#VALUE!</v>
      </c>
    </row>
    <row r="8" spans="1:6" x14ac:dyDescent="0.2">
      <c r="A8" s="59" t="str">
        <f>'MVN-Einmal'!A18</f>
        <v/>
      </c>
      <c r="B8" s="83"/>
      <c r="C8" s="80">
        <f>'MVN-Einmal'!E18</f>
        <v>0</v>
      </c>
      <c r="D8" s="69"/>
      <c r="E8" s="85" t="str">
        <f t="shared" si="0"/>
        <v>?</v>
      </c>
      <c r="F8" s="85" t="e">
        <f t="shared" si="1"/>
        <v>#VALUE!</v>
      </c>
    </row>
    <row r="9" spans="1:6" x14ac:dyDescent="0.2">
      <c r="A9" s="59" t="str">
        <f>'MVN-Einmal'!A19</f>
        <v/>
      </c>
      <c r="B9" s="83"/>
      <c r="C9" s="80">
        <f>'MVN-Einmal'!E19</f>
        <v>0</v>
      </c>
      <c r="D9" s="69"/>
      <c r="E9" s="85" t="str">
        <f t="shared" si="0"/>
        <v>?</v>
      </c>
      <c r="F9" s="85" t="e">
        <f t="shared" si="1"/>
        <v>#VALUE!</v>
      </c>
    </row>
    <row r="10" spans="1:6" x14ac:dyDescent="0.2">
      <c r="A10" s="59" t="str">
        <f>'MVN-Einmal'!A20</f>
        <v/>
      </c>
      <c r="B10" s="83"/>
      <c r="C10" s="80">
        <f>'MVN-Einmal'!E20</f>
        <v>0</v>
      </c>
      <c r="D10" s="69"/>
      <c r="E10" s="85" t="str">
        <f t="shared" si="0"/>
        <v>?</v>
      </c>
      <c r="F10" s="85" t="e">
        <f t="shared" si="1"/>
        <v>#VALUE!</v>
      </c>
    </row>
    <row r="11" spans="1:6" x14ac:dyDescent="0.2">
      <c r="A11" s="59" t="str">
        <f>'MVN-Einmal'!A21</f>
        <v/>
      </c>
      <c r="B11" s="83"/>
      <c r="C11" s="80">
        <f>'MVN-Einmal'!E21</f>
        <v>0</v>
      </c>
      <c r="D11" s="69"/>
      <c r="E11" s="85" t="str">
        <f t="shared" si="0"/>
        <v>?</v>
      </c>
      <c r="F11" s="85" t="e">
        <f t="shared" si="1"/>
        <v>#VALUE!</v>
      </c>
    </row>
    <row r="12" spans="1:6" x14ac:dyDescent="0.2">
      <c r="A12" s="59" t="str">
        <f>'MVN-Einmal'!A22</f>
        <v/>
      </c>
      <c r="B12" s="83"/>
      <c r="C12" s="80">
        <f>'MVN-Einmal'!E22</f>
        <v>0</v>
      </c>
      <c r="D12" s="69"/>
      <c r="E12" s="85" t="str">
        <f t="shared" si="0"/>
        <v>?</v>
      </c>
      <c r="F12" s="85" t="e">
        <f t="shared" si="1"/>
        <v>#VALUE!</v>
      </c>
    </row>
    <row r="13" spans="1:6" x14ac:dyDescent="0.2">
      <c r="A13" s="59" t="str">
        <f>'MVN-Einmal'!A23</f>
        <v/>
      </c>
      <c r="B13" s="83"/>
      <c r="C13" s="80">
        <f>'MVN-Einmal'!E23</f>
        <v>0</v>
      </c>
      <c r="D13" s="69"/>
      <c r="E13" s="85" t="str">
        <f t="shared" si="0"/>
        <v>?</v>
      </c>
      <c r="F13" s="85" t="e">
        <f t="shared" si="1"/>
        <v>#VALUE!</v>
      </c>
    </row>
    <row r="14" spans="1:6" x14ac:dyDescent="0.2">
      <c r="A14" s="59" t="str">
        <f>'MVN-Einmal'!A24</f>
        <v/>
      </c>
      <c r="B14" s="83"/>
      <c r="C14" s="80">
        <f>'MVN-Einmal'!E24</f>
        <v>0</v>
      </c>
      <c r="D14" s="69"/>
      <c r="E14" s="85" t="str">
        <f t="shared" si="0"/>
        <v>?</v>
      </c>
      <c r="F14" s="85" t="e">
        <f t="shared" si="1"/>
        <v>#VALUE!</v>
      </c>
    </row>
    <row r="15" spans="1:6" x14ac:dyDescent="0.2">
      <c r="A15" s="59" t="str">
        <f>'MVN-Einmal'!A25</f>
        <v/>
      </c>
      <c r="B15" s="83"/>
      <c r="C15" s="80">
        <f>'MVN-Einmal'!E25</f>
        <v>0</v>
      </c>
      <c r="D15" s="69"/>
      <c r="E15" s="85" t="str">
        <f t="shared" si="0"/>
        <v>?</v>
      </c>
      <c r="F15" s="85" t="e">
        <f t="shared" si="1"/>
        <v>#VALUE!</v>
      </c>
    </row>
    <row r="16" spans="1:6" x14ac:dyDescent="0.2">
      <c r="A16" s="59" t="str">
        <f>'MVN-Einmal'!A26</f>
        <v/>
      </c>
      <c r="B16" s="83"/>
      <c r="C16" s="80">
        <f>'MVN-Einmal'!E26</f>
        <v>0</v>
      </c>
      <c r="D16" s="69"/>
      <c r="E16" s="85" t="str">
        <f t="shared" si="0"/>
        <v>?</v>
      </c>
      <c r="F16" s="85" t="e">
        <f t="shared" si="1"/>
        <v>#VALUE!</v>
      </c>
    </row>
    <row r="17" spans="1:6" x14ac:dyDescent="0.2">
      <c r="A17" s="59" t="str">
        <f>'MVN-Einmal'!A27</f>
        <v/>
      </c>
      <c r="B17" s="83"/>
      <c r="C17" s="80">
        <f>'MVN-Einmal'!E27</f>
        <v>0</v>
      </c>
      <c r="D17" s="69"/>
      <c r="E17" s="85" t="str">
        <f t="shared" si="0"/>
        <v>?</v>
      </c>
      <c r="F17" s="85" t="e">
        <f t="shared" si="1"/>
        <v>#VALUE!</v>
      </c>
    </row>
    <row r="18" spans="1:6" x14ac:dyDescent="0.2">
      <c r="A18" s="59" t="str">
        <f>'MVN-Einmal'!A28</f>
        <v/>
      </c>
      <c r="B18" s="83"/>
      <c r="C18" s="80">
        <f>'MVN-Einmal'!E28</f>
        <v>0</v>
      </c>
      <c r="D18" s="69"/>
      <c r="E18" s="85" t="str">
        <f t="shared" si="0"/>
        <v>?</v>
      </c>
      <c r="F18" s="85" t="e">
        <f t="shared" si="1"/>
        <v>#VALUE!</v>
      </c>
    </row>
    <row r="19" spans="1:6" x14ac:dyDescent="0.2">
      <c r="A19" s="59" t="str">
        <f>'MVN-Einmal'!A29</f>
        <v/>
      </c>
      <c r="B19" s="83"/>
      <c r="C19" s="80">
        <f>'MVN-Einmal'!E29</f>
        <v>0</v>
      </c>
      <c r="D19" s="69"/>
      <c r="E19" s="85" t="str">
        <f t="shared" si="0"/>
        <v>?</v>
      </c>
      <c r="F19" s="85" t="e">
        <f t="shared" si="1"/>
        <v>#VALUE!</v>
      </c>
    </row>
    <row r="20" spans="1:6" x14ac:dyDescent="0.2">
      <c r="A20" s="59" t="str">
        <f>'MVN-Einmal'!A30</f>
        <v/>
      </c>
      <c r="B20" s="83"/>
      <c r="C20" s="80">
        <f>'MVN-Einmal'!E30</f>
        <v>0</v>
      </c>
      <c r="D20" s="69"/>
      <c r="E20" s="85" t="str">
        <f t="shared" si="0"/>
        <v>?</v>
      </c>
      <c r="F20" s="85" t="e">
        <f t="shared" si="1"/>
        <v>#VALUE!</v>
      </c>
    </row>
    <row r="21" spans="1:6" x14ac:dyDescent="0.2">
      <c r="A21" s="59" t="str">
        <f>'MVN-Einmal'!A31</f>
        <v/>
      </c>
      <c r="B21" s="83"/>
      <c r="C21" s="80">
        <f>'MVN-Einmal'!E31</f>
        <v>0</v>
      </c>
      <c r="D21" s="69"/>
      <c r="E21" s="85" t="str">
        <f t="shared" si="0"/>
        <v>?</v>
      </c>
      <c r="F21" s="85" t="e">
        <f t="shared" si="1"/>
        <v>#VALUE!</v>
      </c>
    </row>
    <row r="22" spans="1:6" x14ac:dyDescent="0.2">
      <c r="A22" s="59" t="str">
        <f>'MVN-Einmal'!A32</f>
        <v/>
      </c>
      <c r="B22" s="83"/>
      <c r="C22" s="80">
        <f>'MVN-Einmal'!E32</f>
        <v>0</v>
      </c>
      <c r="D22" s="69"/>
      <c r="E22" s="85" t="str">
        <f t="shared" si="0"/>
        <v>?</v>
      </c>
      <c r="F22" s="85" t="e">
        <f t="shared" si="1"/>
        <v>#VALUE!</v>
      </c>
    </row>
    <row r="23" spans="1:6" x14ac:dyDescent="0.2">
      <c r="A23" s="59" t="str">
        <f>'MVN-Einmal'!A33</f>
        <v/>
      </c>
      <c r="B23" s="83"/>
      <c r="C23" s="80">
        <f>'MVN-Einmal'!E33</f>
        <v>0</v>
      </c>
      <c r="D23" s="69"/>
      <c r="E23" s="85" t="str">
        <f t="shared" si="0"/>
        <v>?</v>
      </c>
      <c r="F23" s="85" t="e">
        <f t="shared" si="1"/>
        <v>#VALUE!</v>
      </c>
    </row>
    <row r="24" spans="1:6" x14ac:dyDescent="0.2">
      <c r="A24" s="59" t="str">
        <f>'MVN-Einmal'!A34</f>
        <v/>
      </c>
      <c r="B24" s="83"/>
      <c r="C24" s="80">
        <f>'MVN-Einmal'!E34</f>
        <v>0</v>
      </c>
      <c r="D24" s="69"/>
      <c r="E24" s="85" t="str">
        <f t="shared" si="0"/>
        <v>?</v>
      </c>
      <c r="F24" s="85" t="e">
        <f t="shared" si="1"/>
        <v>#VALUE!</v>
      </c>
    </row>
    <row r="25" spans="1:6" x14ac:dyDescent="0.2">
      <c r="A25" s="59" t="str">
        <f>'MVN-Einmal'!A35</f>
        <v/>
      </c>
      <c r="B25" s="83"/>
      <c r="C25" s="80">
        <f>'MVN-Einmal'!E35</f>
        <v>0</v>
      </c>
      <c r="D25" s="69"/>
      <c r="E25" s="85" t="str">
        <f t="shared" si="0"/>
        <v>?</v>
      </c>
      <c r="F25" s="85" t="e">
        <f t="shared" si="1"/>
        <v>#VALUE!</v>
      </c>
    </row>
    <row r="26" spans="1:6" x14ac:dyDescent="0.2">
      <c r="A26" s="59" t="str">
        <f>'MVN-Einmal'!A36</f>
        <v/>
      </c>
      <c r="B26" s="83"/>
      <c r="C26" s="80">
        <f>'MVN-Einmal'!E36</f>
        <v>0</v>
      </c>
      <c r="D26" s="69"/>
      <c r="E26" s="85" t="str">
        <f t="shared" si="0"/>
        <v>?</v>
      </c>
      <c r="F26" s="85" t="e">
        <f t="shared" si="1"/>
        <v>#VALUE!</v>
      </c>
    </row>
    <row r="27" spans="1:6" x14ac:dyDescent="0.2">
      <c r="A27" s="59" t="str">
        <f>'MVN-Einmal'!A37</f>
        <v/>
      </c>
      <c r="B27" s="83"/>
      <c r="C27" s="80">
        <f>'MVN-Einmal'!E37</f>
        <v>0</v>
      </c>
      <c r="D27" s="69"/>
      <c r="E27" s="85" t="str">
        <f t="shared" si="0"/>
        <v>?</v>
      </c>
      <c r="F27" s="85" t="e">
        <f t="shared" si="1"/>
        <v>#VALUE!</v>
      </c>
    </row>
    <row r="28" spans="1:6" x14ac:dyDescent="0.2">
      <c r="A28" s="59" t="str">
        <f>'MVN-Einmal'!A38</f>
        <v/>
      </c>
      <c r="B28" s="83"/>
      <c r="C28" s="80">
        <f>'MVN-Einmal'!E38</f>
        <v>0</v>
      </c>
      <c r="D28" s="69"/>
      <c r="E28" s="85" t="str">
        <f t="shared" si="0"/>
        <v>?</v>
      </c>
      <c r="F28" s="85" t="e">
        <f t="shared" si="1"/>
        <v>#VALUE!</v>
      </c>
    </row>
    <row r="29" spans="1:6" x14ac:dyDescent="0.2">
      <c r="A29" s="59" t="str">
        <f>'MVN-Einmal'!A39</f>
        <v/>
      </c>
      <c r="B29" s="83"/>
      <c r="C29" s="80">
        <f>'MVN-Einmal'!E39</f>
        <v>0</v>
      </c>
      <c r="D29" s="69"/>
      <c r="E29" s="85" t="str">
        <f t="shared" si="0"/>
        <v>?</v>
      </c>
      <c r="F29" s="85" t="e">
        <f t="shared" si="1"/>
        <v>#VALUE!</v>
      </c>
    </row>
    <row r="30" spans="1:6" x14ac:dyDescent="0.2">
      <c r="A30" s="59" t="str">
        <f>'MVN-Einmal'!A40</f>
        <v/>
      </c>
      <c r="B30" s="83"/>
      <c r="C30" s="80">
        <f>'MVN-Einmal'!E40</f>
        <v>0</v>
      </c>
      <c r="D30" s="69"/>
      <c r="E30" s="85" t="str">
        <f t="shared" si="0"/>
        <v>?</v>
      </c>
      <c r="F30" s="85" t="e">
        <f t="shared" si="1"/>
        <v>#VALUE!</v>
      </c>
    </row>
    <row r="31" spans="1:6" x14ac:dyDescent="0.2">
      <c r="A31" s="59" t="str">
        <f>'MVN-Einmal'!A41</f>
        <v/>
      </c>
      <c r="B31" s="83"/>
      <c r="C31" s="80">
        <f>'MVN-Einmal'!E41</f>
        <v>0</v>
      </c>
      <c r="D31" s="69"/>
      <c r="E31" s="85" t="str">
        <f t="shared" si="0"/>
        <v>?</v>
      </c>
      <c r="F31" s="85" t="e">
        <f t="shared" si="1"/>
        <v>#VALUE!</v>
      </c>
    </row>
    <row r="32" spans="1:6" x14ac:dyDescent="0.2">
      <c r="A32" s="59" t="str">
        <f>'MVN-Einmal'!A42</f>
        <v/>
      </c>
      <c r="B32" s="83"/>
      <c r="C32" s="80">
        <f>'MVN-Einmal'!E42</f>
        <v>0</v>
      </c>
      <c r="D32" s="69"/>
      <c r="E32" s="85" t="str">
        <f t="shared" si="0"/>
        <v>?</v>
      </c>
      <c r="F32" s="85" t="e">
        <f t="shared" si="1"/>
        <v>#VALUE!</v>
      </c>
    </row>
    <row r="33" spans="1:4" x14ac:dyDescent="0.2">
      <c r="A33" s="61"/>
      <c r="B33" s="60"/>
      <c r="C33" s="157">
        <f>SUM(C2:C32)</f>
        <v>0</v>
      </c>
      <c r="D33" s="62"/>
    </row>
    <row r="34" spans="1:4" x14ac:dyDescent="0.2">
      <c r="A34" s="61"/>
      <c r="B34" s="60"/>
      <c r="C34" s="157"/>
      <c r="D34" s="62"/>
    </row>
    <row r="35" spans="1:4" x14ac:dyDescent="0.2">
      <c r="A35" s="61"/>
      <c r="B35" s="60"/>
      <c r="C35" s="157"/>
      <c r="D35" s="62"/>
    </row>
    <row r="36" spans="1:4" x14ac:dyDescent="0.2">
      <c r="A36" s="61"/>
      <c r="B36" s="60"/>
      <c r="C36" s="157"/>
      <c r="D36" s="62"/>
    </row>
    <row r="37" spans="1:4" x14ac:dyDescent="0.2">
      <c r="A37" s="61"/>
      <c r="B37" s="60"/>
      <c r="C37" s="157"/>
      <c r="D37" s="62"/>
    </row>
    <row r="38" spans="1:4" x14ac:dyDescent="0.2">
      <c r="A38" s="61"/>
      <c r="B38" s="60"/>
      <c r="C38" s="157"/>
      <c r="D38" s="62"/>
    </row>
    <row r="39" spans="1:4" x14ac:dyDescent="0.2">
      <c r="A39" s="61"/>
      <c r="B39" s="60"/>
      <c r="C39" s="157"/>
      <c r="D39" s="62"/>
    </row>
    <row r="40" spans="1:4" x14ac:dyDescent="0.2">
      <c r="A40" s="61"/>
      <c r="B40" s="60"/>
      <c r="C40" s="157"/>
      <c r="D40" s="62"/>
    </row>
    <row r="41" spans="1:4" x14ac:dyDescent="0.2">
      <c r="A41" s="61"/>
      <c r="B41" s="60"/>
      <c r="C41" s="157"/>
      <c r="D41" s="62"/>
    </row>
    <row r="42" spans="1:4" x14ac:dyDescent="0.2">
      <c r="A42" s="61"/>
      <c r="B42" s="60"/>
      <c r="C42" s="157"/>
      <c r="D42" s="62"/>
    </row>
    <row r="43" spans="1:4" x14ac:dyDescent="0.2">
      <c r="A43" s="61"/>
      <c r="B43" s="60"/>
      <c r="C43" s="157"/>
      <c r="D43" s="62"/>
    </row>
    <row r="44" spans="1:4" x14ac:dyDescent="0.2">
      <c r="A44" s="61"/>
      <c r="B44" s="60"/>
      <c r="C44" s="157"/>
      <c r="D44" s="62"/>
    </row>
    <row r="45" spans="1:4" x14ac:dyDescent="0.2">
      <c r="A45" s="61"/>
      <c r="B45" s="60"/>
      <c r="C45" s="157"/>
      <c r="D45" s="62"/>
    </row>
    <row r="46" spans="1:4" x14ac:dyDescent="0.2">
      <c r="A46" s="61"/>
      <c r="B46" s="60"/>
      <c r="C46" s="157"/>
      <c r="D46" s="62"/>
    </row>
    <row r="47" spans="1:4" x14ac:dyDescent="0.2">
      <c r="A47" s="61"/>
      <c r="B47" s="60"/>
      <c r="C47" s="157"/>
      <c r="D47" s="62"/>
    </row>
    <row r="48" spans="1:4" x14ac:dyDescent="0.2">
      <c r="A48" s="61"/>
      <c r="B48" s="60"/>
      <c r="C48" s="157"/>
      <c r="D48" s="62"/>
    </row>
    <row r="49" spans="1:4" x14ac:dyDescent="0.2">
      <c r="A49" s="61"/>
      <c r="B49" s="60"/>
      <c r="C49" s="157"/>
      <c r="D49" s="62"/>
    </row>
    <row r="50" spans="1:4" x14ac:dyDescent="0.2">
      <c r="A50" s="61"/>
      <c r="B50" s="60"/>
      <c r="C50" s="157"/>
      <c r="D50" s="62"/>
    </row>
    <row r="51" spans="1:4" x14ac:dyDescent="0.2">
      <c r="A51" s="61"/>
      <c r="B51" s="60"/>
      <c r="C51" s="157"/>
      <c r="D51" s="62"/>
    </row>
    <row r="52" spans="1:4" x14ac:dyDescent="0.2">
      <c r="A52" s="61"/>
      <c r="B52" s="60"/>
      <c r="C52" s="157"/>
      <c r="D52" s="62"/>
    </row>
    <row r="53" spans="1:4" x14ac:dyDescent="0.2">
      <c r="A53" s="61"/>
      <c r="B53" s="60"/>
      <c r="C53" s="157"/>
      <c r="D53" s="62"/>
    </row>
    <row r="54" spans="1:4" x14ac:dyDescent="0.2">
      <c r="A54" s="61"/>
      <c r="B54" s="60"/>
      <c r="C54" s="157"/>
      <c r="D54" s="62"/>
    </row>
    <row r="55" spans="1:4" x14ac:dyDescent="0.2">
      <c r="A55" s="61"/>
      <c r="B55" s="60"/>
      <c r="C55" s="157"/>
      <c r="D55" s="62"/>
    </row>
    <row r="56" spans="1:4" x14ac:dyDescent="0.2">
      <c r="A56" s="61"/>
      <c r="B56" s="60"/>
      <c r="C56" s="157"/>
      <c r="D56" s="62"/>
    </row>
    <row r="57" spans="1:4" x14ac:dyDescent="0.2">
      <c r="A57" s="61"/>
      <c r="B57" s="60"/>
      <c r="C57" s="157"/>
      <c r="D57" s="62"/>
    </row>
    <row r="58" spans="1:4" x14ac:dyDescent="0.2">
      <c r="A58" s="61"/>
      <c r="B58" s="60"/>
      <c r="C58" s="157"/>
      <c r="D58" s="62"/>
    </row>
    <row r="59" spans="1:4" x14ac:dyDescent="0.2">
      <c r="A59" s="61"/>
      <c r="B59" s="60"/>
      <c r="C59" s="157"/>
      <c r="D59" s="62"/>
    </row>
    <row r="60" spans="1:4" x14ac:dyDescent="0.2">
      <c r="A60" s="61"/>
      <c r="B60" s="60"/>
      <c r="C60" s="157"/>
      <c r="D60" s="62"/>
    </row>
    <row r="61" spans="1:4" x14ac:dyDescent="0.2">
      <c r="A61" s="61"/>
      <c r="B61" s="60"/>
      <c r="C61" s="157"/>
      <c r="D61" s="62"/>
    </row>
    <row r="62" spans="1:4" x14ac:dyDescent="0.2">
      <c r="A62" s="61"/>
      <c r="B62" s="60"/>
      <c r="C62" s="157"/>
      <c r="D62" s="62"/>
    </row>
    <row r="63" spans="1:4" x14ac:dyDescent="0.2">
      <c r="A63" s="61"/>
      <c r="B63" s="60"/>
      <c r="C63" s="157"/>
      <c r="D63" s="62"/>
    </row>
    <row r="64" spans="1:4" x14ac:dyDescent="0.2">
      <c r="A64" s="61"/>
      <c r="B64" s="60"/>
      <c r="C64" s="157"/>
      <c r="D64" s="6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>
    <oddHeader>&amp;L&amp;G&amp;R&amp;G</oddHeader>
    <oddFooter>&amp;L&amp;8Dateiname:
&amp;F
&amp;A&amp;C&amp;8ESF_Monats_VN_Beratung_V2_1_181218&amp;R
        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17"/>
  <sheetViews>
    <sheetView topLeftCell="A65" zoomScaleNormal="100" workbookViewId="0">
      <selection activeCell="I82" sqref="I82"/>
    </sheetView>
  </sheetViews>
  <sheetFormatPr baseColWidth="10" defaultRowHeight="12.75" x14ac:dyDescent="0.2"/>
  <cols>
    <col min="1" max="1" width="4.42578125" style="58" bestFit="1" customWidth="1"/>
    <col min="2" max="2" width="10.140625" style="173" bestFit="1" customWidth="1"/>
    <col min="3" max="3" width="4.42578125" style="58" customWidth="1"/>
    <col min="4" max="4" width="10" style="58" customWidth="1"/>
    <col min="5" max="5" width="10.85546875" style="64" bestFit="1" customWidth="1"/>
    <col min="6" max="6" width="11.42578125" style="152"/>
    <col min="7" max="16384" width="11.42578125" style="58"/>
  </cols>
  <sheetData>
    <row r="1" spans="1:6" s="63" customFormat="1" ht="66" customHeight="1" x14ac:dyDescent="0.2">
      <c r="A1" s="65" t="s">
        <v>1</v>
      </c>
      <c r="B1" s="170"/>
      <c r="C1" s="67" t="s">
        <v>48</v>
      </c>
      <c r="D1" s="67"/>
      <c r="E1" s="76" t="s">
        <v>29</v>
      </c>
      <c r="F1" s="151" t="s">
        <v>54</v>
      </c>
    </row>
    <row r="2" spans="1:6" x14ac:dyDescent="0.2">
      <c r="A2" s="59">
        <f>'MVN-Prozesse'!A12</f>
        <v>1</v>
      </c>
      <c r="B2" s="171">
        <f>'MVN-Prozesse'!D12</f>
        <v>0</v>
      </c>
      <c r="C2" s="69">
        <f>'MVN-Prozesse'!E12</f>
        <v>0</v>
      </c>
      <c r="D2" s="69"/>
      <c r="E2" s="85" t="str">
        <f t="shared" ref="E2:E65" si="0">MKP_Matrix</f>
        <v>?</v>
      </c>
      <c r="F2" s="85" t="e">
        <f>C2*E2</f>
        <v>#VALUE!</v>
      </c>
    </row>
    <row r="3" spans="1:6" x14ac:dyDescent="0.2">
      <c r="A3" s="59" t="str">
        <f>'MVN-Prozesse'!A13</f>
        <v/>
      </c>
      <c r="B3" s="171">
        <f>'MVN-Prozesse'!D13</f>
        <v>0</v>
      </c>
      <c r="C3" s="69">
        <f>'MVN-Prozesse'!E13</f>
        <v>0</v>
      </c>
      <c r="D3" s="69"/>
      <c r="E3" s="85" t="str">
        <f t="shared" si="0"/>
        <v>?</v>
      </c>
      <c r="F3" s="85" t="e">
        <f t="shared" ref="F3:F66" si="1">C3*E3</f>
        <v>#VALUE!</v>
      </c>
    </row>
    <row r="4" spans="1:6" x14ac:dyDescent="0.2">
      <c r="A4" s="59" t="str">
        <f>'MVN-Prozesse'!A14</f>
        <v/>
      </c>
      <c r="B4" s="171">
        <f>'MVN-Prozesse'!D14</f>
        <v>0</v>
      </c>
      <c r="C4" s="69">
        <f>'MVN-Prozesse'!E14</f>
        <v>0</v>
      </c>
      <c r="D4" s="69"/>
      <c r="E4" s="85" t="str">
        <f t="shared" si="0"/>
        <v>?</v>
      </c>
      <c r="F4" s="85" t="e">
        <f t="shared" si="1"/>
        <v>#VALUE!</v>
      </c>
    </row>
    <row r="5" spans="1:6" x14ac:dyDescent="0.2">
      <c r="A5" s="59" t="str">
        <f>'MVN-Prozesse'!A15</f>
        <v/>
      </c>
      <c r="B5" s="171">
        <f>'MVN-Prozesse'!D15</f>
        <v>0</v>
      </c>
      <c r="C5" s="69">
        <f>'MVN-Prozesse'!E15</f>
        <v>0</v>
      </c>
      <c r="D5" s="69"/>
      <c r="E5" s="85" t="str">
        <f t="shared" si="0"/>
        <v>?</v>
      </c>
      <c r="F5" s="85" t="e">
        <f t="shared" si="1"/>
        <v>#VALUE!</v>
      </c>
    </row>
    <row r="6" spans="1:6" x14ac:dyDescent="0.2">
      <c r="A6" s="59" t="str">
        <f>'MVN-Prozesse'!A16</f>
        <v/>
      </c>
      <c r="B6" s="171">
        <f>'MVN-Prozesse'!D16</f>
        <v>0</v>
      </c>
      <c r="C6" s="69">
        <f>'MVN-Prozesse'!E16</f>
        <v>0</v>
      </c>
      <c r="D6" s="69"/>
      <c r="E6" s="85" t="str">
        <f t="shared" si="0"/>
        <v>?</v>
      </c>
      <c r="F6" s="85" t="e">
        <f t="shared" si="1"/>
        <v>#VALUE!</v>
      </c>
    </row>
    <row r="7" spans="1:6" x14ac:dyDescent="0.2">
      <c r="A7" s="59" t="str">
        <f>'MVN-Prozesse'!A17</f>
        <v/>
      </c>
      <c r="B7" s="171">
        <f>'MVN-Prozesse'!D17</f>
        <v>0</v>
      </c>
      <c r="C7" s="69">
        <f>'MVN-Prozesse'!E17</f>
        <v>0</v>
      </c>
      <c r="D7" s="69"/>
      <c r="E7" s="85" t="str">
        <f t="shared" si="0"/>
        <v>?</v>
      </c>
      <c r="F7" s="85" t="e">
        <f t="shared" si="1"/>
        <v>#VALUE!</v>
      </c>
    </row>
    <row r="8" spans="1:6" x14ac:dyDescent="0.2">
      <c r="A8" s="59" t="str">
        <f>'MVN-Prozesse'!A18</f>
        <v/>
      </c>
      <c r="B8" s="171">
        <f>'MVN-Prozesse'!D18</f>
        <v>0</v>
      </c>
      <c r="C8" s="69">
        <f>'MVN-Prozesse'!E18</f>
        <v>0</v>
      </c>
      <c r="D8" s="69"/>
      <c r="E8" s="85" t="str">
        <f t="shared" si="0"/>
        <v>?</v>
      </c>
      <c r="F8" s="85" t="e">
        <f t="shared" si="1"/>
        <v>#VALUE!</v>
      </c>
    </row>
    <row r="9" spans="1:6" x14ac:dyDescent="0.2">
      <c r="A9" s="59" t="str">
        <f>'MVN-Prozesse'!A19</f>
        <v/>
      </c>
      <c r="B9" s="171">
        <f>'MVN-Prozesse'!D19</f>
        <v>0</v>
      </c>
      <c r="C9" s="69">
        <f>'MVN-Prozesse'!E19</f>
        <v>0</v>
      </c>
      <c r="D9" s="69"/>
      <c r="E9" s="85" t="str">
        <f t="shared" si="0"/>
        <v>?</v>
      </c>
      <c r="F9" s="85" t="e">
        <f t="shared" si="1"/>
        <v>#VALUE!</v>
      </c>
    </row>
    <row r="10" spans="1:6" x14ac:dyDescent="0.2">
      <c r="A10" s="59" t="str">
        <f>'MVN-Prozesse'!A20</f>
        <v/>
      </c>
      <c r="B10" s="171">
        <f>'MVN-Prozesse'!D20</f>
        <v>0</v>
      </c>
      <c r="C10" s="69">
        <f>'MVN-Prozesse'!E20</f>
        <v>0</v>
      </c>
      <c r="D10" s="69"/>
      <c r="E10" s="85" t="str">
        <f t="shared" si="0"/>
        <v>?</v>
      </c>
      <c r="F10" s="85" t="e">
        <f t="shared" si="1"/>
        <v>#VALUE!</v>
      </c>
    </row>
    <row r="11" spans="1:6" x14ac:dyDescent="0.2">
      <c r="A11" s="59" t="str">
        <f>'MVN-Prozesse'!A21</f>
        <v/>
      </c>
      <c r="B11" s="171">
        <f>'MVN-Prozesse'!D21</f>
        <v>0</v>
      </c>
      <c r="C11" s="69">
        <f>'MVN-Prozesse'!E21</f>
        <v>0</v>
      </c>
      <c r="D11" s="69"/>
      <c r="E11" s="85" t="str">
        <f t="shared" si="0"/>
        <v>?</v>
      </c>
      <c r="F11" s="85" t="e">
        <f t="shared" si="1"/>
        <v>#VALUE!</v>
      </c>
    </row>
    <row r="12" spans="1:6" x14ac:dyDescent="0.2">
      <c r="A12" s="59" t="str">
        <f>'MVN-Prozesse'!A22</f>
        <v/>
      </c>
      <c r="B12" s="171">
        <f>'MVN-Prozesse'!D22</f>
        <v>0</v>
      </c>
      <c r="C12" s="69">
        <f>'MVN-Prozesse'!E22</f>
        <v>0</v>
      </c>
      <c r="D12" s="69"/>
      <c r="E12" s="85" t="str">
        <f t="shared" si="0"/>
        <v>?</v>
      </c>
      <c r="F12" s="85" t="e">
        <f t="shared" si="1"/>
        <v>#VALUE!</v>
      </c>
    </row>
    <row r="13" spans="1:6" x14ac:dyDescent="0.2">
      <c r="A13" s="59" t="str">
        <f>'MVN-Prozesse'!A23</f>
        <v/>
      </c>
      <c r="B13" s="171">
        <f>'MVN-Prozesse'!D23</f>
        <v>0</v>
      </c>
      <c r="C13" s="69">
        <f>'MVN-Prozesse'!E23</f>
        <v>0</v>
      </c>
      <c r="D13" s="69"/>
      <c r="E13" s="85" t="str">
        <f t="shared" si="0"/>
        <v>?</v>
      </c>
      <c r="F13" s="85" t="e">
        <f t="shared" si="1"/>
        <v>#VALUE!</v>
      </c>
    </row>
    <row r="14" spans="1:6" x14ac:dyDescent="0.2">
      <c r="A14" s="59" t="str">
        <f>'MVN-Prozesse'!A24</f>
        <v/>
      </c>
      <c r="B14" s="171">
        <f>'MVN-Prozesse'!D24</f>
        <v>0</v>
      </c>
      <c r="C14" s="69">
        <f>'MVN-Prozesse'!E24</f>
        <v>0</v>
      </c>
      <c r="D14" s="69"/>
      <c r="E14" s="85" t="str">
        <f t="shared" si="0"/>
        <v>?</v>
      </c>
      <c r="F14" s="85" t="e">
        <f t="shared" si="1"/>
        <v>#VALUE!</v>
      </c>
    </row>
    <row r="15" spans="1:6" x14ac:dyDescent="0.2">
      <c r="A15" s="59" t="str">
        <f>'MVN-Prozesse'!A25</f>
        <v/>
      </c>
      <c r="B15" s="171">
        <f>'MVN-Prozesse'!D25</f>
        <v>0</v>
      </c>
      <c r="C15" s="69">
        <f>'MVN-Prozesse'!E25</f>
        <v>0</v>
      </c>
      <c r="D15" s="69"/>
      <c r="E15" s="85" t="str">
        <f t="shared" si="0"/>
        <v>?</v>
      </c>
      <c r="F15" s="85" t="e">
        <f t="shared" si="1"/>
        <v>#VALUE!</v>
      </c>
    </row>
    <row r="16" spans="1:6" x14ac:dyDescent="0.2">
      <c r="A16" s="59" t="str">
        <f>'MVN-Prozesse'!A26</f>
        <v/>
      </c>
      <c r="B16" s="171">
        <f>'MVN-Prozesse'!D26</f>
        <v>0</v>
      </c>
      <c r="C16" s="69">
        <f>'MVN-Prozesse'!E26</f>
        <v>0</v>
      </c>
      <c r="D16" s="69"/>
      <c r="E16" s="85" t="str">
        <f t="shared" si="0"/>
        <v>?</v>
      </c>
      <c r="F16" s="85" t="e">
        <f t="shared" si="1"/>
        <v>#VALUE!</v>
      </c>
    </row>
    <row r="17" spans="1:6" x14ac:dyDescent="0.2">
      <c r="A17" s="59" t="str">
        <f>'MVN-Prozesse'!A27</f>
        <v/>
      </c>
      <c r="B17" s="171">
        <f>'MVN-Prozesse'!D27</f>
        <v>0</v>
      </c>
      <c r="C17" s="69">
        <f>'MVN-Prozesse'!E27</f>
        <v>0</v>
      </c>
      <c r="D17" s="69"/>
      <c r="E17" s="85" t="str">
        <f t="shared" si="0"/>
        <v>?</v>
      </c>
      <c r="F17" s="85" t="e">
        <f t="shared" si="1"/>
        <v>#VALUE!</v>
      </c>
    </row>
    <row r="18" spans="1:6" x14ac:dyDescent="0.2">
      <c r="A18" s="59" t="str">
        <f>'MVN-Prozesse'!A28</f>
        <v/>
      </c>
      <c r="B18" s="171">
        <f>'MVN-Prozesse'!D28</f>
        <v>0</v>
      </c>
      <c r="C18" s="69">
        <f>'MVN-Prozesse'!E28</f>
        <v>0</v>
      </c>
      <c r="D18" s="69"/>
      <c r="E18" s="85" t="str">
        <f t="shared" si="0"/>
        <v>?</v>
      </c>
      <c r="F18" s="85" t="e">
        <f t="shared" si="1"/>
        <v>#VALUE!</v>
      </c>
    </row>
    <row r="19" spans="1:6" x14ac:dyDescent="0.2">
      <c r="A19" s="59" t="str">
        <f>'MVN-Prozesse'!A29</f>
        <v/>
      </c>
      <c r="B19" s="171">
        <f>'MVN-Prozesse'!D29</f>
        <v>0</v>
      </c>
      <c r="C19" s="69">
        <f>'MVN-Prozesse'!E29</f>
        <v>0</v>
      </c>
      <c r="D19" s="69"/>
      <c r="E19" s="85" t="str">
        <f t="shared" si="0"/>
        <v>?</v>
      </c>
      <c r="F19" s="85" t="e">
        <f t="shared" si="1"/>
        <v>#VALUE!</v>
      </c>
    </row>
    <row r="20" spans="1:6" x14ac:dyDescent="0.2">
      <c r="A20" s="59" t="str">
        <f>'MVN-Prozesse'!A30</f>
        <v/>
      </c>
      <c r="B20" s="171">
        <f>'MVN-Prozesse'!D30</f>
        <v>0</v>
      </c>
      <c r="C20" s="69">
        <f>'MVN-Prozesse'!E30</f>
        <v>0</v>
      </c>
      <c r="D20" s="69"/>
      <c r="E20" s="85" t="str">
        <f t="shared" si="0"/>
        <v>?</v>
      </c>
      <c r="F20" s="85" t="e">
        <f t="shared" si="1"/>
        <v>#VALUE!</v>
      </c>
    </row>
    <row r="21" spans="1:6" x14ac:dyDescent="0.2">
      <c r="A21" s="59" t="str">
        <f>'MVN-Prozesse'!A31</f>
        <v/>
      </c>
      <c r="B21" s="171">
        <f>'MVN-Prozesse'!D31</f>
        <v>0</v>
      </c>
      <c r="C21" s="69">
        <f>'MVN-Prozesse'!E31</f>
        <v>0</v>
      </c>
      <c r="D21" s="69"/>
      <c r="E21" s="85" t="str">
        <f t="shared" si="0"/>
        <v>?</v>
      </c>
      <c r="F21" s="85" t="e">
        <f t="shared" si="1"/>
        <v>#VALUE!</v>
      </c>
    </row>
    <row r="22" spans="1:6" x14ac:dyDescent="0.2">
      <c r="A22" s="59" t="str">
        <f>'MVN-Prozesse'!A32</f>
        <v/>
      </c>
      <c r="B22" s="171">
        <f>'MVN-Prozesse'!D32</f>
        <v>0</v>
      </c>
      <c r="C22" s="69">
        <f>'MVN-Prozesse'!E32</f>
        <v>0</v>
      </c>
      <c r="D22" s="69"/>
      <c r="E22" s="85" t="str">
        <f t="shared" si="0"/>
        <v>?</v>
      </c>
      <c r="F22" s="85" t="e">
        <f t="shared" si="1"/>
        <v>#VALUE!</v>
      </c>
    </row>
    <row r="23" spans="1:6" x14ac:dyDescent="0.2">
      <c r="A23" s="59" t="str">
        <f>'MVN-Prozesse'!A33</f>
        <v/>
      </c>
      <c r="B23" s="171">
        <f>'MVN-Prozesse'!D33</f>
        <v>0</v>
      </c>
      <c r="C23" s="69">
        <f>'MVN-Prozesse'!E33</f>
        <v>0</v>
      </c>
      <c r="D23" s="69"/>
      <c r="E23" s="85" t="str">
        <f t="shared" si="0"/>
        <v>?</v>
      </c>
      <c r="F23" s="85" t="e">
        <f t="shared" si="1"/>
        <v>#VALUE!</v>
      </c>
    </row>
    <row r="24" spans="1:6" x14ac:dyDescent="0.2">
      <c r="A24" s="59" t="str">
        <f>'MVN-Prozesse'!A34</f>
        <v/>
      </c>
      <c r="B24" s="171">
        <f>'MVN-Prozesse'!D34</f>
        <v>0</v>
      </c>
      <c r="C24" s="69">
        <f>'MVN-Prozesse'!E34</f>
        <v>0</v>
      </c>
      <c r="D24" s="69"/>
      <c r="E24" s="85" t="str">
        <f t="shared" si="0"/>
        <v>?</v>
      </c>
      <c r="F24" s="85" t="e">
        <f t="shared" si="1"/>
        <v>#VALUE!</v>
      </c>
    </row>
    <row r="25" spans="1:6" x14ac:dyDescent="0.2">
      <c r="A25" s="59" t="str">
        <f>'MVN-Prozesse'!A35</f>
        <v/>
      </c>
      <c r="B25" s="171">
        <f>'MVN-Prozesse'!D35</f>
        <v>0</v>
      </c>
      <c r="C25" s="69">
        <f>'MVN-Prozesse'!E35</f>
        <v>0</v>
      </c>
      <c r="D25" s="69"/>
      <c r="E25" s="85" t="str">
        <f t="shared" si="0"/>
        <v>?</v>
      </c>
      <c r="F25" s="85" t="e">
        <f t="shared" si="1"/>
        <v>#VALUE!</v>
      </c>
    </row>
    <row r="26" spans="1:6" x14ac:dyDescent="0.2">
      <c r="A26" s="59" t="str">
        <f>'MVN-Prozesse'!A36</f>
        <v/>
      </c>
      <c r="B26" s="171">
        <f>'MVN-Prozesse'!D36</f>
        <v>0</v>
      </c>
      <c r="C26" s="69">
        <f>'MVN-Prozesse'!E36</f>
        <v>0</v>
      </c>
      <c r="D26" s="69"/>
      <c r="E26" s="85" t="str">
        <f t="shared" si="0"/>
        <v>?</v>
      </c>
      <c r="F26" s="85" t="e">
        <f t="shared" si="1"/>
        <v>#VALUE!</v>
      </c>
    </row>
    <row r="27" spans="1:6" x14ac:dyDescent="0.2">
      <c r="A27" s="59" t="str">
        <f>'MVN-Prozesse'!A37</f>
        <v/>
      </c>
      <c r="B27" s="171">
        <f>'MVN-Prozesse'!D37</f>
        <v>0</v>
      </c>
      <c r="C27" s="69">
        <f>'MVN-Prozesse'!E37</f>
        <v>0</v>
      </c>
      <c r="D27" s="69"/>
      <c r="E27" s="85" t="str">
        <f t="shared" si="0"/>
        <v>?</v>
      </c>
      <c r="F27" s="85" t="e">
        <f t="shared" si="1"/>
        <v>#VALUE!</v>
      </c>
    </row>
    <row r="28" spans="1:6" x14ac:dyDescent="0.2">
      <c r="A28" s="59" t="str">
        <f>'MVN-Prozesse'!A38</f>
        <v/>
      </c>
      <c r="B28" s="171">
        <f>'MVN-Prozesse'!D38</f>
        <v>0</v>
      </c>
      <c r="C28" s="69">
        <f>'MVN-Prozesse'!E38</f>
        <v>0</v>
      </c>
      <c r="D28" s="69"/>
      <c r="E28" s="85" t="str">
        <f t="shared" si="0"/>
        <v>?</v>
      </c>
      <c r="F28" s="85" t="e">
        <f t="shared" si="1"/>
        <v>#VALUE!</v>
      </c>
    </row>
    <row r="29" spans="1:6" x14ac:dyDescent="0.2">
      <c r="A29" s="59" t="str">
        <f>'MVN-Prozesse'!A39</f>
        <v/>
      </c>
      <c r="B29" s="171">
        <f>'MVN-Prozesse'!D39</f>
        <v>0</v>
      </c>
      <c r="C29" s="69">
        <f>'MVN-Prozesse'!E39</f>
        <v>0</v>
      </c>
      <c r="D29" s="69"/>
      <c r="E29" s="85" t="str">
        <f t="shared" si="0"/>
        <v>?</v>
      </c>
      <c r="F29" s="85" t="e">
        <f t="shared" si="1"/>
        <v>#VALUE!</v>
      </c>
    </row>
    <row r="30" spans="1:6" x14ac:dyDescent="0.2">
      <c r="A30" s="59" t="str">
        <f>'MVN-Prozesse'!A40</f>
        <v/>
      </c>
      <c r="B30" s="171">
        <f>'MVN-Prozesse'!D40</f>
        <v>0</v>
      </c>
      <c r="C30" s="69">
        <f>'MVN-Prozesse'!E40</f>
        <v>0</v>
      </c>
      <c r="D30" s="69"/>
      <c r="E30" s="85" t="str">
        <f t="shared" si="0"/>
        <v>?</v>
      </c>
      <c r="F30" s="85" t="e">
        <f t="shared" si="1"/>
        <v>#VALUE!</v>
      </c>
    </row>
    <row r="31" spans="1:6" x14ac:dyDescent="0.2">
      <c r="A31" s="59" t="str">
        <f>'MVN-Prozesse'!A41</f>
        <v/>
      </c>
      <c r="B31" s="171">
        <f>'MVN-Prozesse'!D41</f>
        <v>0</v>
      </c>
      <c r="C31" s="69">
        <f>'MVN-Prozesse'!E41</f>
        <v>0</v>
      </c>
      <c r="D31" s="69"/>
      <c r="E31" s="85" t="str">
        <f t="shared" si="0"/>
        <v>?</v>
      </c>
      <c r="F31" s="85" t="e">
        <f t="shared" si="1"/>
        <v>#VALUE!</v>
      </c>
    </row>
    <row r="32" spans="1:6" x14ac:dyDescent="0.2">
      <c r="A32" s="59" t="str">
        <f>'MVN-Prozesse'!A42</f>
        <v/>
      </c>
      <c r="B32" s="171">
        <f>'MVN-Prozesse'!D42</f>
        <v>0</v>
      </c>
      <c r="C32" s="69">
        <f>'MVN-Prozesse'!E42</f>
        <v>0</v>
      </c>
      <c r="D32" s="69"/>
      <c r="E32" s="85" t="str">
        <f t="shared" si="0"/>
        <v>?</v>
      </c>
      <c r="F32" s="85" t="e">
        <f t="shared" si="1"/>
        <v>#VALUE!</v>
      </c>
    </row>
    <row r="33" spans="1:6" x14ac:dyDescent="0.2">
      <c r="A33" s="59" t="str">
        <f>'MVN-Prozesse'!A43</f>
        <v/>
      </c>
      <c r="B33" s="171">
        <f>'MVN-Prozesse'!D43</f>
        <v>0</v>
      </c>
      <c r="C33" s="69">
        <f>'MVN-Prozesse'!E43</f>
        <v>0</v>
      </c>
      <c r="D33" s="69"/>
      <c r="E33" s="85" t="str">
        <f t="shared" si="0"/>
        <v>?</v>
      </c>
      <c r="F33" s="85" t="e">
        <f t="shared" si="1"/>
        <v>#VALUE!</v>
      </c>
    </row>
    <row r="34" spans="1:6" x14ac:dyDescent="0.2">
      <c r="A34" s="59" t="str">
        <f>'MVN-Prozesse'!A44</f>
        <v/>
      </c>
      <c r="B34" s="171">
        <f>'MVN-Prozesse'!D44</f>
        <v>0</v>
      </c>
      <c r="C34" s="69">
        <f>'MVN-Prozesse'!E44</f>
        <v>0</v>
      </c>
      <c r="D34" s="69"/>
      <c r="E34" s="85" t="str">
        <f t="shared" si="0"/>
        <v>?</v>
      </c>
      <c r="F34" s="85" t="e">
        <f t="shared" si="1"/>
        <v>#VALUE!</v>
      </c>
    </row>
    <row r="35" spans="1:6" x14ac:dyDescent="0.2">
      <c r="A35" s="59" t="str">
        <f>'MVN-Prozesse'!A45</f>
        <v/>
      </c>
      <c r="B35" s="171">
        <f>'MVN-Prozesse'!D45</f>
        <v>0</v>
      </c>
      <c r="C35" s="69">
        <f>'MVN-Prozesse'!E45</f>
        <v>0</v>
      </c>
      <c r="D35" s="69"/>
      <c r="E35" s="85" t="str">
        <f t="shared" si="0"/>
        <v>?</v>
      </c>
      <c r="F35" s="85" t="e">
        <f t="shared" si="1"/>
        <v>#VALUE!</v>
      </c>
    </row>
    <row r="36" spans="1:6" x14ac:dyDescent="0.2">
      <c r="A36" s="59" t="str">
        <f>'MVN-Prozesse'!A46</f>
        <v/>
      </c>
      <c r="B36" s="171">
        <f>'MVN-Prozesse'!D46</f>
        <v>0</v>
      </c>
      <c r="C36" s="69">
        <f>'MVN-Prozesse'!E46</f>
        <v>0</v>
      </c>
      <c r="D36" s="69"/>
      <c r="E36" s="85" t="str">
        <f t="shared" si="0"/>
        <v>?</v>
      </c>
      <c r="F36" s="85" t="e">
        <f t="shared" si="1"/>
        <v>#VALUE!</v>
      </c>
    </row>
    <row r="37" spans="1:6" x14ac:dyDescent="0.2">
      <c r="A37" s="59" t="str">
        <f>'MVN-Prozesse'!A47</f>
        <v/>
      </c>
      <c r="B37" s="171">
        <f>'MVN-Prozesse'!D47</f>
        <v>0</v>
      </c>
      <c r="C37" s="69">
        <f>'MVN-Prozesse'!E47</f>
        <v>0</v>
      </c>
      <c r="D37" s="69"/>
      <c r="E37" s="85" t="str">
        <f t="shared" si="0"/>
        <v>?</v>
      </c>
      <c r="F37" s="85" t="e">
        <f t="shared" si="1"/>
        <v>#VALUE!</v>
      </c>
    </row>
    <row r="38" spans="1:6" x14ac:dyDescent="0.2">
      <c r="A38" s="59" t="str">
        <f>'MVN-Prozesse'!A48</f>
        <v/>
      </c>
      <c r="B38" s="171">
        <f>'MVN-Prozesse'!D48</f>
        <v>0</v>
      </c>
      <c r="C38" s="69">
        <f>'MVN-Prozesse'!E48</f>
        <v>0</v>
      </c>
      <c r="D38" s="69"/>
      <c r="E38" s="85" t="str">
        <f t="shared" si="0"/>
        <v>?</v>
      </c>
      <c r="F38" s="85" t="e">
        <f t="shared" si="1"/>
        <v>#VALUE!</v>
      </c>
    </row>
    <row r="39" spans="1:6" x14ac:dyDescent="0.2">
      <c r="A39" s="59" t="str">
        <f>'MVN-Prozesse'!A49</f>
        <v/>
      </c>
      <c r="B39" s="171">
        <f>'MVN-Prozesse'!D49</f>
        <v>0</v>
      </c>
      <c r="C39" s="69">
        <f>'MVN-Prozesse'!E49</f>
        <v>0</v>
      </c>
      <c r="D39" s="69"/>
      <c r="E39" s="85" t="str">
        <f t="shared" si="0"/>
        <v>?</v>
      </c>
      <c r="F39" s="85" t="e">
        <f t="shared" si="1"/>
        <v>#VALUE!</v>
      </c>
    </row>
    <row r="40" spans="1:6" x14ac:dyDescent="0.2">
      <c r="A40" s="59" t="str">
        <f>'MVN-Prozesse'!A50</f>
        <v/>
      </c>
      <c r="B40" s="171">
        <f>'MVN-Prozesse'!D50</f>
        <v>0</v>
      </c>
      <c r="C40" s="69">
        <f>'MVN-Prozesse'!E50</f>
        <v>0</v>
      </c>
      <c r="D40" s="69"/>
      <c r="E40" s="85" t="str">
        <f t="shared" si="0"/>
        <v>?</v>
      </c>
      <c r="F40" s="85" t="e">
        <f t="shared" si="1"/>
        <v>#VALUE!</v>
      </c>
    </row>
    <row r="41" spans="1:6" x14ac:dyDescent="0.2">
      <c r="A41" s="59" t="str">
        <f>'MVN-Prozesse'!A51</f>
        <v/>
      </c>
      <c r="B41" s="171">
        <f>'MVN-Prozesse'!D51</f>
        <v>0</v>
      </c>
      <c r="C41" s="69">
        <f>'MVN-Prozesse'!E51</f>
        <v>0</v>
      </c>
      <c r="D41" s="69"/>
      <c r="E41" s="85" t="str">
        <f t="shared" si="0"/>
        <v>?</v>
      </c>
      <c r="F41" s="85" t="e">
        <f t="shared" si="1"/>
        <v>#VALUE!</v>
      </c>
    </row>
    <row r="42" spans="1:6" x14ac:dyDescent="0.2">
      <c r="A42" s="59" t="str">
        <f>'MVN-Prozesse'!A52</f>
        <v/>
      </c>
      <c r="B42" s="171">
        <f>'MVN-Prozesse'!D52</f>
        <v>0</v>
      </c>
      <c r="C42" s="69">
        <f>'MVN-Prozesse'!E52</f>
        <v>0</v>
      </c>
      <c r="D42" s="69"/>
      <c r="E42" s="85" t="str">
        <f t="shared" si="0"/>
        <v>?</v>
      </c>
      <c r="F42" s="85" t="e">
        <f t="shared" si="1"/>
        <v>#VALUE!</v>
      </c>
    </row>
    <row r="43" spans="1:6" x14ac:dyDescent="0.2">
      <c r="A43" s="59" t="str">
        <f>'MVN-Prozesse'!A53</f>
        <v/>
      </c>
      <c r="B43" s="171">
        <f>'MVN-Prozesse'!D53</f>
        <v>0</v>
      </c>
      <c r="C43" s="69">
        <f>'MVN-Prozesse'!E53</f>
        <v>0</v>
      </c>
      <c r="D43" s="69"/>
      <c r="E43" s="85" t="str">
        <f t="shared" si="0"/>
        <v>?</v>
      </c>
      <c r="F43" s="85" t="e">
        <f t="shared" si="1"/>
        <v>#VALUE!</v>
      </c>
    </row>
    <row r="44" spans="1:6" x14ac:dyDescent="0.2">
      <c r="A44" s="59" t="str">
        <f>'MVN-Prozesse'!A54</f>
        <v/>
      </c>
      <c r="B44" s="171">
        <f>'MVN-Prozesse'!D54</f>
        <v>0</v>
      </c>
      <c r="C44" s="69">
        <f>'MVN-Prozesse'!E54</f>
        <v>0</v>
      </c>
      <c r="D44" s="69"/>
      <c r="E44" s="85" t="str">
        <f t="shared" si="0"/>
        <v>?</v>
      </c>
      <c r="F44" s="85" t="e">
        <f t="shared" si="1"/>
        <v>#VALUE!</v>
      </c>
    </row>
    <row r="45" spans="1:6" x14ac:dyDescent="0.2">
      <c r="A45" s="59" t="str">
        <f>'MVN-Prozesse'!A55</f>
        <v/>
      </c>
      <c r="B45" s="171">
        <f>'MVN-Prozesse'!D55</f>
        <v>0</v>
      </c>
      <c r="C45" s="69">
        <f>'MVN-Prozesse'!E55</f>
        <v>0</v>
      </c>
      <c r="D45" s="69"/>
      <c r="E45" s="85" t="str">
        <f t="shared" si="0"/>
        <v>?</v>
      </c>
      <c r="F45" s="85" t="e">
        <f t="shared" si="1"/>
        <v>#VALUE!</v>
      </c>
    </row>
    <row r="46" spans="1:6" x14ac:dyDescent="0.2">
      <c r="A46" s="59" t="str">
        <f>'MVN-Prozesse'!A56</f>
        <v/>
      </c>
      <c r="B46" s="171">
        <f>'MVN-Prozesse'!D56</f>
        <v>0</v>
      </c>
      <c r="C46" s="69">
        <f>'MVN-Prozesse'!E56</f>
        <v>0</v>
      </c>
      <c r="D46" s="69"/>
      <c r="E46" s="85" t="str">
        <f t="shared" si="0"/>
        <v>?</v>
      </c>
      <c r="F46" s="85" t="e">
        <f t="shared" si="1"/>
        <v>#VALUE!</v>
      </c>
    </row>
    <row r="47" spans="1:6" x14ac:dyDescent="0.2">
      <c r="A47" s="59" t="str">
        <f>'MVN-Prozesse'!A57</f>
        <v/>
      </c>
      <c r="B47" s="171">
        <f>'MVN-Prozesse'!D57</f>
        <v>0</v>
      </c>
      <c r="C47" s="69">
        <f>'MVN-Prozesse'!E57</f>
        <v>0</v>
      </c>
      <c r="D47" s="69"/>
      <c r="E47" s="85" t="str">
        <f t="shared" si="0"/>
        <v>?</v>
      </c>
      <c r="F47" s="85" t="e">
        <f t="shared" si="1"/>
        <v>#VALUE!</v>
      </c>
    </row>
    <row r="48" spans="1:6" x14ac:dyDescent="0.2">
      <c r="A48" s="59" t="str">
        <f>'MVN-Prozesse'!A58</f>
        <v/>
      </c>
      <c r="B48" s="171">
        <f>'MVN-Prozesse'!D58</f>
        <v>0</v>
      </c>
      <c r="C48" s="69">
        <f>'MVN-Prozesse'!E58</f>
        <v>0</v>
      </c>
      <c r="D48" s="69"/>
      <c r="E48" s="85" t="str">
        <f t="shared" si="0"/>
        <v>?</v>
      </c>
      <c r="F48" s="85" t="e">
        <f t="shared" si="1"/>
        <v>#VALUE!</v>
      </c>
    </row>
    <row r="49" spans="1:6" x14ac:dyDescent="0.2">
      <c r="A49" s="59" t="str">
        <f>'MVN-Prozesse'!A59</f>
        <v/>
      </c>
      <c r="B49" s="171">
        <f>'MVN-Prozesse'!D59</f>
        <v>0</v>
      </c>
      <c r="C49" s="69">
        <f>'MVN-Prozesse'!E59</f>
        <v>0</v>
      </c>
      <c r="D49" s="69"/>
      <c r="E49" s="85" t="str">
        <f t="shared" si="0"/>
        <v>?</v>
      </c>
      <c r="F49" s="85" t="e">
        <f t="shared" si="1"/>
        <v>#VALUE!</v>
      </c>
    </row>
    <row r="50" spans="1:6" x14ac:dyDescent="0.2">
      <c r="A50" s="59" t="str">
        <f>'MVN-Prozesse'!A60</f>
        <v/>
      </c>
      <c r="B50" s="171">
        <f>'MVN-Prozesse'!D60</f>
        <v>0</v>
      </c>
      <c r="C50" s="69">
        <f>'MVN-Prozesse'!E60</f>
        <v>0</v>
      </c>
      <c r="D50" s="69"/>
      <c r="E50" s="85" t="str">
        <f t="shared" si="0"/>
        <v>?</v>
      </c>
      <c r="F50" s="85" t="e">
        <f t="shared" si="1"/>
        <v>#VALUE!</v>
      </c>
    </row>
    <row r="51" spans="1:6" x14ac:dyDescent="0.2">
      <c r="A51" s="59" t="str">
        <f>'MVN-Prozesse'!A61</f>
        <v/>
      </c>
      <c r="B51" s="171">
        <f>'MVN-Prozesse'!D61</f>
        <v>0</v>
      </c>
      <c r="C51" s="69">
        <f>'MVN-Prozesse'!E61</f>
        <v>0</v>
      </c>
      <c r="D51" s="69"/>
      <c r="E51" s="85" t="str">
        <f t="shared" si="0"/>
        <v>?</v>
      </c>
      <c r="F51" s="85" t="e">
        <f t="shared" si="1"/>
        <v>#VALUE!</v>
      </c>
    </row>
    <row r="52" spans="1:6" x14ac:dyDescent="0.2">
      <c r="A52" s="59" t="str">
        <f>'MVN-Prozesse'!A62</f>
        <v/>
      </c>
      <c r="B52" s="171">
        <f>'MVN-Prozesse'!D62</f>
        <v>0</v>
      </c>
      <c r="C52" s="69">
        <f>'MVN-Prozesse'!E62</f>
        <v>0</v>
      </c>
      <c r="D52" s="69"/>
      <c r="E52" s="85" t="str">
        <f t="shared" si="0"/>
        <v>?</v>
      </c>
      <c r="F52" s="85" t="e">
        <f t="shared" si="1"/>
        <v>#VALUE!</v>
      </c>
    </row>
    <row r="53" spans="1:6" x14ac:dyDescent="0.2">
      <c r="A53" s="59" t="str">
        <f>'MVN-Prozesse'!A63</f>
        <v/>
      </c>
      <c r="B53" s="171">
        <f>'MVN-Prozesse'!D63</f>
        <v>0</v>
      </c>
      <c r="C53" s="69">
        <f>'MVN-Prozesse'!E63</f>
        <v>0</v>
      </c>
      <c r="D53" s="69"/>
      <c r="E53" s="85" t="str">
        <f t="shared" si="0"/>
        <v>?</v>
      </c>
      <c r="F53" s="85" t="e">
        <f t="shared" si="1"/>
        <v>#VALUE!</v>
      </c>
    </row>
    <row r="54" spans="1:6" x14ac:dyDescent="0.2">
      <c r="A54" s="59" t="str">
        <f>'MVN-Prozesse'!A64</f>
        <v/>
      </c>
      <c r="B54" s="171">
        <f>'MVN-Prozesse'!D64</f>
        <v>0</v>
      </c>
      <c r="C54" s="69">
        <f>'MVN-Prozesse'!E64</f>
        <v>0</v>
      </c>
      <c r="D54" s="69"/>
      <c r="E54" s="85" t="str">
        <f t="shared" si="0"/>
        <v>?</v>
      </c>
      <c r="F54" s="85" t="e">
        <f t="shared" si="1"/>
        <v>#VALUE!</v>
      </c>
    </row>
    <row r="55" spans="1:6" x14ac:dyDescent="0.2">
      <c r="A55" s="59" t="str">
        <f>'MVN-Prozesse'!A65</f>
        <v/>
      </c>
      <c r="B55" s="171">
        <f>'MVN-Prozesse'!D65</f>
        <v>0</v>
      </c>
      <c r="C55" s="69">
        <f>'MVN-Prozesse'!E65</f>
        <v>0</v>
      </c>
      <c r="D55" s="69"/>
      <c r="E55" s="85" t="str">
        <f t="shared" si="0"/>
        <v>?</v>
      </c>
      <c r="F55" s="85" t="e">
        <f t="shared" si="1"/>
        <v>#VALUE!</v>
      </c>
    </row>
    <row r="56" spans="1:6" x14ac:dyDescent="0.2">
      <c r="A56" s="59" t="str">
        <f>'MVN-Prozesse'!A66</f>
        <v/>
      </c>
      <c r="B56" s="171">
        <f>'MVN-Prozesse'!D66</f>
        <v>0</v>
      </c>
      <c r="C56" s="69">
        <f>'MVN-Prozesse'!E66</f>
        <v>0</v>
      </c>
      <c r="D56" s="69"/>
      <c r="E56" s="85" t="str">
        <f t="shared" si="0"/>
        <v>?</v>
      </c>
      <c r="F56" s="85" t="e">
        <f t="shared" si="1"/>
        <v>#VALUE!</v>
      </c>
    </row>
    <row r="57" spans="1:6" x14ac:dyDescent="0.2">
      <c r="A57" s="59" t="str">
        <f>'MVN-Prozesse'!A67</f>
        <v/>
      </c>
      <c r="B57" s="171">
        <f>'MVN-Prozesse'!D67</f>
        <v>0</v>
      </c>
      <c r="C57" s="69">
        <f>'MVN-Prozesse'!E67</f>
        <v>0</v>
      </c>
      <c r="D57" s="69"/>
      <c r="E57" s="85" t="str">
        <f t="shared" si="0"/>
        <v>?</v>
      </c>
      <c r="F57" s="85" t="e">
        <f t="shared" si="1"/>
        <v>#VALUE!</v>
      </c>
    </row>
    <row r="58" spans="1:6" x14ac:dyDescent="0.2">
      <c r="A58" s="59" t="str">
        <f>'MVN-Prozesse'!A68</f>
        <v/>
      </c>
      <c r="B58" s="171">
        <f>'MVN-Prozesse'!D68</f>
        <v>0</v>
      </c>
      <c r="C58" s="69">
        <f>'MVN-Prozesse'!E68</f>
        <v>0</v>
      </c>
      <c r="D58" s="69"/>
      <c r="E58" s="85" t="str">
        <f t="shared" si="0"/>
        <v>?</v>
      </c>
      <c r="F58" s="85" t="e">
        <f t="shared" si="1"/>
        <v>#VALUE!</v>
      </c>
    </row>
    <row r="59" spans="1:6" x14ac:dyDescent="0.2">
      <c r="A59" s="59" t="str">
        <f>'MVN-Prozesse'!A69</f>
        <v/>
      </c>
      <c r="B59" s="171">
        <f>'MVN-Prozesse'!D69</f>
        <v>0</v>
      </c>
      <c r="C59" s="69">
        <f>'MVN-Prozesse'!E69</f>
        <v>0</v>
      </c>
      <c r="D59" s="69"/>
      <c r="E59" s="85" t="str">
        <f t="shared" si="0"/>
        <v>?</v>
      </c>
      <c r="F59" s="85" t="e">
        <f t="shared" si="1"/>
        <v>#VALUE!</v>
      </c>
    </row>
    <row r="60" spans="1:6" x14ac:dyDescent="0.2">
      <c r="A60" s="59" t="str">
        <f>'MVN-Prozesse'!A70</f>
        <v/>
      </c>
      <c r="B60" s="171">
        <f>'MVN-Prozesse'!D70</f>
        <v>0</v>
      </c>
      <c r="C60" s="69">
        <f>'MVN-Prozesse'!E70</f>
        <v>0</v>
      </c>
      <c r="D60" s="69"/>
      <c r="E60" s="85" t="str">
        <f t="shared" si="0"/>
        <v>?</v>
      </c>
      <c r="F60" s="85" t="e">
        <f t="shared" si="1"/>
        <v>#VALUE!</v>
      </c>
    </row>
    <row r="61" spans="1:6" x14ac:dyDescent="0.2">
      <c r="A61" s="59" t="str">
        <f>'MVN-Prozesse'!A71</f>
        <v/>
      </c>
      <c r="B61" s="171">
        <f>'MVN-Prozesse'!D71</f>
        <v>0</v>
      </c>
      <c r="C61" s="69">
        <f>'MVN-Prozesse'!E71</f>
        <v>0</v>
      </c>
      <c r="D61" s="69"/>
      <c r="E61" s="85" t="str">
        <f t="shared" si="0"/>
        <v>?</v>
      </c>
      <c r="F61" s="85" t="e">
        <f t="shared" si="1"/>
        <v>#VALUE!</v>
      </c>
    </row>
    <row r="62" spans="1:6" x14ac:dyDescent="0.2">
      <c r="A62" s="59" t="str">
        <f>'MVN-Prozesse'!A72</f>
        <v/>
      </c>
      <c r="B62" s="171">
        <f>'MVN-Prozesse'!D72</f>
        <v>0</v>
      </c>
      <c r="C62" s="69">
        <f>'MVN-Prozesse'!E72</f>
        <v>0</v>
      </c>
      <c r="D62" s="69"/>
      <c r="E62" s="85" t="str">
        <f t="shared" si="0"/>
        <v>?</v>
      </c>
      <c r="F62" s="85" t="e">
        <f t="shared" si="1"/>
        <v>#VALUE!</v>
      </c>
    </row>
    <row r="63" spans="1:6" x14ac:dyDescent="0.2">
      <c r="A63" s="59" t="str">
        <f>'MVN-Prozesse'!A73</f>
        <v/>
      </c>
      <c r="B63" s="171">
        <f>'MVN-Prozesse'!D73</f>
        <v>0</v>
      </c>
      <c r="C63" s="69">
        <f>'MVN-Prozesse'!E73</f>
        <v>0</v>
      </c>
      <c r="D63" s="69"/>
      <c r="E63" s="85" t="str">
        <f t="shared" si="0"/>
        <v>?</v>
      </c>
      <c r="F63" s="85" t="e">
        <f t="shared" si="1"/>
        <v>#VALUE!</v>
      </c>
    </row>
    <row r="64" spans="1:6" x14ac:dyDescent="0.2">
      <c r="A64" s="59" t="str">
        <f>'MVN-Prozesse'!A74</f>
        <v/>
      </c>
      <c r="B64" s="171">
        <f>'MVN-Prozesse'!D74</f>
        <v>0</v>
      </c>
      <c r="C64" s="69">
        <f>'MVN-Prozesse'!E74</f>
        <v>0</v>
      </c>
      <c r="D64" s="69"/>
      <c r="E64" s="85" t="str">
        <f t="shared" si="0"/>
        <v>?</v>
      </c>
      <c r="F64" s="85" t="e">
        <f t="shared" si="1"/>
        <v>#VALUE!</v>
      </c>
    </row>
    <row r="65" spans="1:6" x14ac:dyDescent="0.2">
      <c r="A65" s="59" t="str">
        <f>'MVN-Prozesse'!A75</f>
        <v/>
      </c>
      <c r="B65" s="171">
        <f>'MVN-Prozesse'!D75</f>
        <v>0</v>
      </c>
      <c r="C65" s="69">
        <f>'MVN-Prozesse'!E75</f>
        <v>0</v>
      </c>
      <c r="D65" s="69"/>
      <c r="E65" s="85" t="str">
        <f t="shared" si="0"/>
        <v>?</v>
      </c>
      <c r="F65" s="85" t="e">
        <f t="shared" si="1"/>
        <v>#VALUE!</v>
      </c>
    </row>
    <row r="66" spans="1:6" x14ac:dyDescent="0.2">
      <c r="A66" s="59" t="str">
        <f>'MVN-Prozesse'!A76</f>
        <v/>
      </c>
      <c r="B66" s="171">
        <f>'MVN-Prozesse'!D76</f>
        <v>0</v>
      </c>
      <c r="C66" s="69">
        <f>'MVN-Prozesse'!E76</f>
        <v>0</v>
      </c>
      <c r="D66" s="69"/>
      <c r="E66" s="85" t="str">
        <f t="shared" ref="E66:E129" si="2">MKP_Matrix</f>
        <v>?</v>
      </c>
      <c r="F66" s="85" t="e">
        <f t="shared" si="1"/>
        <v>#VALUE!</v>
      </c>
    </row>
    <row r="67" spans="1:6" x14ac:dyDescent="0.2">
      <c r="A67" s="59" t="str">
        <f>'MVN-Prozesse'!A77</f>
        <v/>
      </c>
      <c r="B67" s="171">
        <f>'MVN-Prozesse'!D77</f>
        <v>0</v>
      </c>
      <c r="C67" s="69">
        <f>'MVN-Prozesse'!E77</f>
        <v>0</v>
      </c>
      <c r="D67" s="69"/>
      <c r="E67" s="85" t="str">
        <f t="shared" si="2"/>
        <v>?</v>
      </c>
      <c r="F67" s="85" t="e">
        <f t="shared" ref="F67:F130" si="3">C67*E67</f>
        <v>#VALUE!</v>
      </c>
    </row>
    <row r="68" spans="1:6" x14ac:dyDescent="0.2">
      <c r="A68" s="59" t="str">
        <f>'MVN-Prozesse'!A78</f>
        <v/>
      </c>
      <c r="B68" s="171">
        <f>'MVN-Prozesse'!D78</f>
        <v>0</v>
      </c>
      <c r="C68" s="69">
        <f>'MVN-Prozesse'!E78</f>
        <v>0</v>
      </c>
      <c r="D68" s="69"/>
      <c r="E68" s="85" t="str">
        <f t="shared" si="2"/>
        <v>?</v>
      </c>
      <c r="F68" s="85" t="e">
        <f t="shared" si="3"/>
        <v>#VALUE!</v>
      </c>
    </row>
    <row r="69" spans="1:6" x14ac:dyDescent="0.2">
      <c r="A69" s="59" t="str">
        <f>'MVN-Prozesse'!A79</f>
        <v/>
      </c>
      <c r="B69" s="171">
        <f>'MVN-Prozesse'!D79</f>
        <v>0</v>
      </c>
      <c r="C69" s="69">
        <f>'MVN-Prozesse'!E79</f>
        <v>0</v>
      </c>
      <c r="D69" s="69"/>
      <c r="E69" s="85" t="str">
        <f t="shared" si="2"/>
        <v>?</v>
      </c>
      <c r="F69" s="85" t="e">
        <f t="shared" si="3"/>
        <v>#VALUE!</v>
      </c>
    </row>
    <row r="70" spans="1:6" x14ac:dyDescent="0.2">
      <c r="A70" s="59" t="str">
        <f>'MVN-Prozesse'!A80</f>
        <v/>
      </c>
      <c r="B70" s="171">
        <f>'MVN-Prozesse'!D80</f>
        <v>0</v>
      </c>
      <c r="C70" s="69">
        <f>'MVN-Prozesse'!E80</f>
        <v>0</v>
      </c>
      <c r="D70" s="69"/>
      <c r="E70" s="85" t="str">
        <f t="shared" si="2"/>
        <v>?</v>
      </c>
      <c r="F70" s="85" t="e">
        <f t="shared" si="3"/>
        <v>#VALUE!</v>
      </c>
    </row>
    <row r="71" spans="1:6" x14ac:dyDescent="0.2">
      <c r="A71" s="59" t="str">
        <f>'MVN-Prozesse'!A81</f>
        <v/>
      </c>
      <c r="B71" s="171">
        <f>'MVN-Prozesse'!D81</f>
        <v>0</v>
      </c>
      <c r="C71" s="69">
        <f>'MVN-Prozesse'!E81</f>
        <v>0</v>
      </c>
      <c r="D71" s="69"/>
      <c r="E71" s="85" t="str">
        <f t="shared" si="2"/>
        <v>?</v>
      </c>
      <c r="F71" s="85" t="e">
        <f t="shared" si="3"/>
        <v>#VALUE!</v>
      </c>
    </row>
    <row r="72" spans="1:6" x14ac:dyDescent="0.2">
      <c r="A72" s="59" t="str">
        <f>'MVN-Prozesse'!A82</f>
        <v/>
      </c>
      <c r="B72" s="171">
        <f>'MVN-Prozesse'!D82</f>
        <v>0</v>
      </c>
      <c r="C72" s="69">
        <f>'MVN-Prozesse'!E82</f>
        <v>0</v>
      </c>
      <c r="D72" s="69"/>
      <c r="E72" s="85" t="str">
        <f t="shared" si="2"/>
        <v>?</v>
      </c>
      <c r="F72" s="85" t="e">
        <f t="shared" si="3"/>
        <v>#VALUE!</v>
      </c>
    </row>
    <row r="73" spans="1:6" x14ac:dyDescent="0.2">
      <c r="A73" s="59" t="str">
        <f>'MVN-Prozesse'!A83</f>
        <v/>
      </c>
      <c r="B73" s="171">
        <f>'MVN-Prozesse'!D83</f>
        <v>0</v>
      </c>
      <c r="C73" s="69">
        <f>'MVN-Prozesse'!E83</f>
        <v>0</v>
      </c>
      <c r="D73" s="69"/>
      <c r="E73" s="85" t="str">
        <f t="shared" si="2"/>
        <v>?</v>
      </c>
      <c r="F73" s="85" t="e">
        <f t="shared" si="3"/>
        <v>#VALUE!</v>
      </c>
    </row>
    <row r="74" spans="1:6" x14ac:dyDescent="0.2">
      <c r="A74" s="59" t="str">
        <f>'MVN-Prozesse'!A84</f>
        <v/>
      </c>
      <c r="B74" s="171">
        <f>'MVN-Prozesse'!D84</f>
        <v>0</v>
      </c>
      <c r="C74" s="69">
        <f>'MVN-Prozesse'!E84</f>
        <v>0</v>
      </c>
      <c r="D74" s="69"/>
      <c r="E74" s="85" t="str">
        <f t="shared" si="2"/>
        <v>?</v>
      </c>
      <c r="F74" s="85" t="e">
        <f t="shared" si="3"/>
        <v>#VALUE!</v>
      </c>
    </row>
    <row r="75" spans="1:6" x14ac:dyDescent="0.2">
      <c r="A75" s="59" t="str">
        <f>'MVN-Prozesse'!A85</f>
        <v/>
      </c>
      <c r="B75" s="171">
        <f>'MVN-Prozesse'!D85</f>
        <v>0</v>
      </c>
      <c r="C75" s="69">
        <f>'MVN-Prozesse'!E85</f>
        <v>0</v>
      </c>
      <c r="D75" s="69"/>
      <c r="E75" s="85" t="str">
        <f t="shared" si="2"/>
        <v>?</v>
      </c>
      <c r="F75" s="85" t="e">
        <f t="shared" si="3"/>
        <v>#VALUE!</v>
      </c>
    </row>
    <row r="76" spans="1:6" x14ac:dyDescent="0.2">
      <c r="A76" s="59" t="str">
        <f>'MVN-Prozesse'!A86</f>
        <v/>
      </c>
      <c r="B76" s="171">
        <f>'MVN-Prozesse'!D86</f>
        <v>0</v>
      </c>
      <c r="C76" s="69">
        <f>'MVN-Prozesse'!E86</f>
        <v>0</v>
      </c>
      <c r="D76" s="69"/>
      <c r="E76" s="85" t="str">
        <f t="shared" si="2"/>
        <v>?</v>
      </c>
      <c r="F76" s="85" t="e">
        <f t="shared" si="3"/>
        <v>#VALUE!</v>
      </c>
    </row>
    <row r="77" spans="1:6" x14ac:dyDescent="0.2">
      <c r="A77" s="59" t="str">
        <f>'MVN-Prozesse'!A87</f>
        <v/>
      </c>
      <c r="B77" s="171">
        <f>'MVN-Prozesse'!D87</f>
        <v>0</v>
      </c>
      <c r="C77" s="69">
        <f>'MVN-Prozesse'!E87</f>
        <v>0</v>
      </c>
      <c r="D77" s="69"/>
      <c r="E77" s="85" t="str">
        <f t="shared" si="2"/>
        <v>?</v>
      </c>
      <c r="F77" s="85" t="e">
        <f t="shared" si="3"/>
        <v>#VALUE!</v>
      </c>
    </row>
    <row r="78" spans="1:6" x14ac:dyDescent="0.2">
      <c r="A78" s="59" t="str">
        <f>'MVN-Prozesse'!A88</f>
        <v/>
      </c>
      <c r="B78" s="171">
        <f>'MVN-Prozesse'!D88</f>
        <v>0</v>
      </c>
      <c r="C78" s="69">
        <f>'MVN-Prozesse'!E88</f>
        <v>0</v>
      </c>
      <c r="D78" s="69"/>
      <c r="E78" s="85" t="str">
        <f t="shared" si="2"/>
        <v>?</v>
      </c>
      <c r="F78" s="85" t="e">
        <f t="shared" si="3"/>
        <v>#VALUE!</v>
      </c>
    </row>
    <row r="79" spans="1:6" x14ac:dyDescent="0.2">
      <c r="A79" s="59" t="str">
        <f>'MVN-Prozesse'!A89</f>
        <v/>
      </c>
      <c r="B79" s="171">
        <f>'MVN-Prozesse'!D89</f>
        <v>0</v>
      </c>
      <c r="C79" s="69">
        <f>'MVN-Prozesse'!E89</f>
        <v>0</v>
      </c>
      <c r="D79" s="69"/>
      <c r="E79" s="85" t="str">
        <f t="shared" si="2"/>
        <v>?</v>
      </c>
      <c r="F79" s="85" t="e">
        <f t="shared" si="3"/>
        <v>#VALUE!</v>
      </c>
    </row>
    <row r="80" spans="1:6" x14ac:dyDescent="0.2">
      <c r="A80" s="59" t="str">
        <f>'MVN-Prozesse'!A90</f>
        <v/>
      </c>
      <c r="B80" s="171">
        <f>'MVN-Prozesse'!D90</f>
        <v>0</v>
      </c>
      <c r="C80" s="69">
        <f>'MVN-Prozesse'!E90</f>
        <v>0</v>
      </c>
      <c r="D80" s="69"/>
      <c r="E80" s="85" t="str">
        <f t="shared" si="2"/>
        <v>?</v>
      </c>
      <c r="F80" s="85" t="e">
        <f t="shared" si="3"/>
        <v>#VALUE!</v>
      </c>
    </row>
    <row r="81" spans="1:6" x14ac:dyDescent="0.2">
      <c r="A81" s="59" t="str">
        <f>'MVN-Prozesse'!A91</f>
        <v/>
      </c>
      <c r="B81" s="171">
        <f>'MVN-Prozesse'!D91</f>
        <v>0</v>
      </c>
      <c r="C81" s="69">
        <f>'MVN-Prozesse'!E91</f>
        <v>0</v>
      </c>
      <c r="D81" s="69"/>
      <c r="E81" s="85" t="str">
        <f t="shared" si="2"/>
        <v>?</v>
      </c>
      <c r="F81" s="85" t="e">
        <f t="shared" si="3"/>
        <v>#VALUE!</v>
      </c>
    </row>
    <row r="82" spans="1:6" x14ac:dyDescent="0.2">
      <c r="A82" s="59" t="str">
        <f>'MVN-Prozesse'!A92</f>
        <v/>
      </c>
      <c r="B82" s="171">
        <f>'MVN-Prozesse'!D92</f>
        <v>0</v>
      </c>
      <c r="C82" s="69">
        <f>'MVN-Prozesse'!E92</f>
        <v>0</v>
      </c>
      <c r="D82" s="69"/>
      <c r="E82" s="85" t="str">
        <f t="shared" si="2"/>
        <v>?</v>
      </c>
      <c r="F82" s="85" t="e">
        <f t="shared" si="3"/>
        <v>#VALUE!</v>
      </c>
    </row>
    <row r="83" spans="1:6" x14ac:dyDescent="0.2">
      <c r="A83" s="59" t="str">
        <f>'MVN-Prozesse'!A93</f>
        <v/>
      </c>
      <c r="B83" s="171">
        <f>'MVN-Prozesse'!D93</f>
        <v>0</v>
      </c>
      <c r="C83" s="69">
        <f>'MVN-Prozesse'!E93</f>
        <v>0</v>
      </c>
      <c r="D83" s="69"/>
      <c r="E83" s="85" t="str">
        <f t="shared" si="2"/>
        <v>?</v>
      </c>
      <c r="F83" s="85" t="e">
        <f t="shared" si="3"/>
        <v>#VALUE!</v>
      </c>
    </row>
    <row r="84" spans="1:6" x14ac:dyDescent="0.2">
      <c r="A84" s="59" t="str">
        <f>'MVN-Prozesse'!A94</f>
        <v/>
      </c>
      <c r="B84" s="171">
        <f>'MVN-Prozesse'!D94</f>
        <v>0</v>
      </c>
      <c r="C84" s="69">
        <f>'MVN-Prozesse'!E94</f>
        <v>0</v>
      </c>
      <c r="D84" s="69"/>
      <c r="E84" s="85" t="str">
        <f t="shared" si="2"/>
        <v>?</v>
      </c>
      <c r="F84" s="85" t="e">
        <f t="shared" si="3"/>
        <v>#VALUE!</v>
      </c>
    </row>
    <row r="85" spans="1:6" x14ac:dyDescent="0.2">
      <c r="A85" s="59" t="str">
        <f>'MVN-Prozesse'!A95</f>
        <v/>
      </c>
      <c r="B85" s="171">
        <f>'MVN-Prozesse'!D95</f>
        <v>0</v>
      </c>
      <c r="C85" s="69">
        <f>'MVN-Prozesse'!E95</f>
        <v>0</v>
      </c>
      <c r="D85" s="69"/>
      <c r="E85" s="85" t="str">
        <f t="shared" si="2"/>
        <v>?</v>
      </c>
      <c r="F85" s="85" t="e">
        <f t="shared" si="3"/>
        <v>#VALUE!</v>
      </c>
    </row>
    <row r="86" spans="1:6" x14ac:dyDescent="0.2">
      <c r="A86" s="59" t="str">
        <f>'MVN-Prozesse'!A96</f>
        <v/>
      </c>
      <c r="B86" s="171">
        <f>'MVN-Prozesse'!D96</f>
        <v>0</v>
      </c>
      <c r="C86" s="69">
        <f>'MVN-Prozesse'!E96</f>
        <v>0</v>
      </c>
      <c r="D86" s="69"/>
      <c r="E86" s="85" t="str">
        <f t="shared" si="2"/>
        <v>?</v>
      </c>
      <c r="F86" s="85" t="e">
        <f t="shared" si="3"/>
        <v>#VALUE!</v>
      </c>
    </row>
    <row r="87" spans="1:6" x14ac:dyDescent="0.2">
      <c r="A87" s="59" t="str">
        <f>'MVN-Prozesse'!A97</f>
        <v/>
      </c>
      <c r="B87" s="171">
        <f>'MVN-Prozesse'!D97</f>
        <v>0</v>
      </c>
      <c r="C87" s="69">
        <f>'MVN-Prozesse'!E97</f>
        <v>0</v>
      </c>
      <c r="D87" s="69"/>
      <c r="E87" s="85" t="str">
        <f t="shared" si="2"/>
        <v>?</v>
      </c>
      <c r="F87" s="85" t="e">
        <f t="shared" si="3"/>
        <v>#VALUE!</v>
      </c>
    </row>
    <row r="88" spans="1:6" x14ac:dyDescent="0.2">
      <c r="A88" s="59" t="str">
        <f>'MVN-Prozesse'!A98</f>
        <v/>
      </c>
      <c r="B88" s="171">
        <f>'MVN-Prozesse'!D98</f>
        <v>0</v>
      </c>
      <c r="C88" s="69">
        <f>'MVN-Prozesse'!E98</f>
        <v>0</v>
      </c>
      <c r="D88" s="69"/>
      <c r="E88" s="85" t="str">
        <f t="shared" si="2"/>
        <v>?</v>
      </c>
      <c r="F88" s="85" t="e">
        <f t="shared" si="3"/>
        <v>#VALUE!</v>
      </c>
    </row>
    <row r="89" spans="1:6" x14ac:dyDescent="0.2">
      <c r="A89" s="59" t="str">
        <f>'MVN-Prozesse'!A99</f>
        <v/>
      </c>
      <c r="B89" s="171">
        <f>'MVN-Prozesse'!D99</f>
        <v>0</v>
      </c>
      <c r="C89" s="69">
        <f>'MVN-Prozesse'!E99</f>
        <v>0</v>
      </c>
      <c r="D89" s="69"/>
      <c r="E89" s="85" t="str">
        <f t="shared" si="2"/>
        <v>?</v>
      </c>
      <c r="F89" s="85" t="e">
        <f t="shared" si="3"/>
        <v>#VALUE!</v>
      </c>
    </row>
    <row r="90" spans="1:6" x14ac:dyDescent="0.2">
      <c r="A90" s="59" t="str">
        <f>'MVN-Prozesse'!A100</f>
        <v/>
      </c>
      <c r="B90" s="171">
        <f>'MVN-Prozesse'!D100</f>
        <v>0</v>
      </c>
      <c r="C90" s="69">
        <f>'MVN-Prozesse'!E100</f>
        <v>0</v>
      </c>
      <c r="D90" s="69"/>
      <c r="E90" s="85" t="str">
        <f t="shared" si="2"/>
        <v>?</v>
      </c>
      <c r="F90" s="85" t="e">
        <f t="shared" si="3"/>
        <v>#VALUE!</v>
      </c>
    </row>
    <row r="91" spans="1:6" x14ac:dyDescent="0.2">
      <c r="A91" s="59" t="str">
        <f>'MVN-Prozesse'!A101</f>
        <v/>
      </c>
      <c r="B91" s="171">
        <f>'MVN-Prozesse'!D101</f>
        <v>0</v>
      </c>
      <c r="C91" s="69">
        <f>'MVN-Prozesse'!E101</f>
        <v>0</v>
      </c>
      <c r="D91" s="69"/>
      <c r="E91" s="85" t="str">
        <f t="shared" si="2"/>
        <v>?</v>
      </c>
      <c r="F91" s="85" t="e">
        <f t="shared" si="3"/>
        <v>#VALUE!</v>
      </c>
    </row>
    <row r="92" spans="1:6" x14ac:dyDescent="0.2">
      <c r="A92" s="59" t="str">
        <f>'MVN-Prozesse'!A102</f>
        <v/>
      </c>
      <c r="B92" s="171">
        <f>'MVN-Prozesse'!D102</f>
        <v>0</v>
      </c>
      <c r="C92" s="69">
        <f>'MVN-Prozesse'!E102</f>
        <v>0</v>
      </c>
      <c r="D92" s="69"/>
      <c r="E92" s="85" t="str">
        <f t="shared" si="2"/>
        <v>?</v>
      </c>
      <c r="F92" s="85" t="e">
        <f t="shared" si="3"/>
        <v>#VALUE!</v>
      </c>
    </row>
    <row r="93" spans="1:6" x14ac:dyDescent="0.2">
      <c r="A93" s="59" t="str">
        <f>'MVN-Prozesse'!A103</f>
        <v/>
      </c>
      <c r="B93" s="171">
        <f>'MVN-Prozesse'!D103</f>
        <v>0</v>
      </c>
      <c r="C93" s="69">
        <f>'MVN-Prozesse'!E103</f>
        <v>0</v>
      </c>
      <c r="D93" s="69"/>
      <c r="E93" s="85" t="str">
        <f t="shared" si="2"/>
        <v>?</v>
      </c>
      <c r="F93" s="85" t="e">
        <f t="shared" si="3"/>
        <v>#VALUE!</v>
      </c>
    </row>
    <row r="94" spans="1:6" x14ac:dyDescent="0.2">
      <c r="A94" s="59" t="str">
        <f>'MVN-Prozesse'!A104</f>
        <v/>
      </c>
      <c r="B94" s="171">
        <f>'MVN-Prozesse'!D104</f>
        <v>0</v>
      </c>
      <c r="C94" s="69">
        <f>'MVN-Prozesse'!E104</f>
        <v>0</v>
      </c>
      <c r="D94" s="69"/>
      <c r="E94" s="85" t="str">
        <f t="shared" si="2"/>
        <v>?</v>
      </c>
      <c r="F94" s="85" t="e">
        <f t="shared" si="3"/>
        <v>#VALUE!</v>
      </c>
    </row>
    <row r="95" spans="1:6" x14ac:dyDescent="0.2">
      <c r="A95" s="59" t="str">
        <f>'MVN-Prozesse'!A105</f>
        <v/>
      </c>
      <c r="B95" s="171">
        <f>'MVN-Prozesse'!D105</f>
        <v>0</v>
      </c>
      <c r="C95" s="69">
        <f>'MVN-Prozesse'!E105</f>
        <v>0</v>
      </c>
      <c r="D95" s="69"/>
      <c r="E95" s="85" t="str">
        <f t="shared" si="2"/>
        <v>?</v>
      </c>
      <c r="F95" s="85" t="e">
        <f t="shared" si="3"/>
        <v>#VALUE!</v>
      </c>
    </row>
    <row r="96" spans="1:6" x14ac:dyDescent="0.2">
      <c r="A96" s="59" t="str">
        <f>'MVN-Prozesse'!A106</f>
        <v/>
      </c>
      <c r="B96" s="171">
        <f>'MVN-Prozesse'!D106</f>
        <v>0</v>
      </c>
      <c r="C96" s="69">
        <f>'MVN-Prozesse'!E106</f>
        <v>0</v>
      </c>
      <c r="D96" s="69"/>
      <c r="E96" s="85" t="str">
        <f t="shared" si="2"/>
        <v>?</v>
      </c>
      <c r="F96" s="85" t="e">
        <f t="shared" si="3"/>
        <v>#VALUE!</v>
      </c>
    </row>
    <row r="97" spans="1:6" x14ac:dyDescent="0.2">
      <c r="A97" s="59" t="str">
        <f>'MVN-Prozesse'!A107</f>
        <v/>
      </c>
      <c r="B97" s="171">
        <f>'MVN-Prozesse'!D107</f>
        <v>0</v>
      </c>
      <c r="C97" s="69">
        <f>'MVN-Prozesse'!E107</f>
        <v>0</v>
      </c>
      <c r="D97" s="69"/>
      <c r="E97" s="85" t="str">
        <f t="shared" si="2"/>
        <v>?</v>
      </c>
      <c r="F97" s="85" t="e">
        <f t="shared" si="3"/>
        <v>#VALUE!</v>
      </c>
    </row>
    <row r="98" spans="1:6" x14ac:dyDescent="0.2">
      <c r="A98" s="59" t="str">
        <f>'MVN-Prozesse'!A108</f>
        <v/>
      </c>
      <c r="B98" s="171">
        <f>'MVN-Prozesse'!D108</f>
        <v>0</v>
      </c>
      <c r="C98" s="69">
        <f>'MVN-Prozesse'!E108</f>
        <v>0</v>
      </c>
      <c r="D98" s="69"/>
      <c r="E98" s="85" t="str">
        <f t="shared" si="2"/>
        <v>?</v>
      </c>
      <c r="F98" s="85" t="e">
        <f t="shared" si="3"/>
        <v>#VALUE!</v>
      </c>
    </row>
    <row r="99" spans="1:6" x14ac:dyDescent="0.2">
      <c r="A99" s="59" t="str">
        <f>'MVN-Prozesse'!A109</f>
        <v/>
      </c>
      <c r="B99" s="171">
        <f>'MVN-Prozesse'!D109</f>
        <v>0</v>
      </c>
      <c r="C99" s="69">
        <f>'MVN-Prozesse'!E109</f>
        <v>0</v>
      </c>
      <c r="D99" s="69"/>
      <c r="E99" s="85" t="str">
        <f t="shared" si="2"/>
        <v>?</v>
      </c>
      <c r="F99" s="85" t="e">
        <f t="shared" si="3"/>
        <v>#VALUE!</v>
      </c>
    </row>
    <row r="100" spans="1:6" x14ac:dyDescent="0.2">
      <c r="A100" s="59" t="str">
        <f>'MVN-Prozesse'!A110</f>
        <v/>
      </c>
      <c r="B100" s="171">
        <f>'MVN-Prozesse'!D110</f>
        <v>0</v>
      </c>
      <c r="C100" s="69">
        <f>'MVN-Prozesse'!E110</f>
        <v>0</v>
      </c>
      <c r="D100" s="69"/>
      <c r="E100" s="85" t="str">
        <f t="shared" si="2"/>
        <v>?</v>
      </c>
      <c r="F100" s="85" t="e">
        <f t="shared" si="3"/>
        <v>#VALUE!</v>
      </c>
    </row>
    <row r="101" spans="1:6" x14ac:dyDescent="0.2">
      <c r="A101" s="59" t="str">
        <f>'MVN-Prozesse'!A111</f>
        <v/>
      </c>
      <c r="B101" s="171">
        <f>'MVN-Prozesse'!D111</f>
        <v>0</v>
      </c>
      <c r="C101" s="69">
        <f>'MVN-Prozesse'!E111</f>
        <v>0</v>
      </c>
      <c r="D101" s="69"/>
      <c r="E101" s="85" t="str">
        <f t="shared" si="2"/>
        <v>?</v>
      </c>
      <c r="F101" s="85" t="e">
        <f t="shared" si="3"/>
        <v>#VALUE!</v>
      </c>
    </row>
    <row r="102" spans="1:6" x14ac:dyDescent="0.2">
      <c r="A102" s="59" t="str">
        <f>'MVN-Prozesse'!A112</f>
        <v/>
      </c>
      <c r="B102" s="171">
        <f>'MVN-Prozesse'!D112</f>
        <v>0</v>
      </c>
      <c r="C102" s="69">
        <f>'MVN-Prozesse'!E112</f>
        <v>0</v>
      </c>
      <c r="D102" s="69"/>
      <c r="E102" s="85" t="str">
        <f t="shared" si="2"/>
        <v>?</v>
      </c>
      <c r="F102" s="85" t="e">
        <f t="shared" si="3"/>
        <v>#VALUE!</v>
      </c>
    </row>
    <row r="103" spans="1:6" x14ac:dyDescent="0.2">
      <c r="A103" s="59" t="str">
        <f>'MVN-Prozesse'!A113</f>
        <v/>
      </c>
      <c r="B103" s="171">
        <f>'MVN-Prozesse'!D113</f>
        <v>0</v>
      </c>
      <c r="C103" s="69">
        <f>'MVN-Prozesse'!E113</f>
        <v>0</v>
      </c>
      <c r="D103" s="69"/>
      <c r="E103" s="85" t="str">
        <f t="shared" si="2"/>
        <v>?</v>
      </c>
      <c r="F103" s="85" t="e">
        <f t="shared" si="3"/>
        <v>#VALUE!</v>
      </c>
    </row>
    <row r="104" spans="1:6" x14ac:dyDescent="0.2">
      <c r="A104" s="59" t="str">
        <f>'MVN-Prozesse'!A114</f>
        <v/>
      </c>
      <c r="B104" s="171">
        <f>'MVN-Prozesse'!D114</f>
        <v>0</v>
      </c>
      <c r="C104" s="69">
        <f>'MVN-Prozesse'!E114</f>
        <v>0</v>
      </c>
      <c r="D104" s="69"/>
      <c r="E104" s="85" t="str">
        <f t="shared" si="2"/>
        <v>?</v>
      </c>
      <c r="F104" s="85" t="e">
        <f t="shared" si="3"/>
        <v>#VALUE!</v>
      </c>
    </row>
    <row r="105" spans="1:6" x14ac:dyDescent="0.2">
      <c r="A105" s="59" t="str">
        <f>'MVN-Prozesse'!A115</f>
        <v/>
      </c>
      <c r="B105" s="171">
        <f>'MVN-Prozesse'!D115</f>
        <v>0</v>
      </c>
      <c r="C105" s="69">
        <f>'MVN-Prozesse'!E115</f>
        <v>0</v>
      </c>
      <c r="D105" s="69"/>
      <c r="E105" s="85" t="str">
        <f t="shared" si="2"/>
        <v>?</v>
      </c>
      <c r="F105" s="85" t="e">
        <f t="shared" si="3"/>
        <v>#VALUE!</v>
      </c>
    </row>
    <row r="106" spans="1:6" x14ac:dyDescent="0.2">
      <c r="A106" s="59" t="str">
        <f>'MVN-Prozesse'!A116</f>
        <v/>
      </c>
      <c r="B106" s="171">
        <f>'MVN-Prozesse'!D116</f>
        <v>0</v>
      </c>
      <c r="C106" s="69">
        <f>'MVN-Prozesse'!E116</f>
        <v>0</v>
      </c>
      <c r="D106" s="69"/>
      <c r="E106" s="85" t="str">
        <f t="shared" si="2"/>
        <v>?</v>
      </c>
      <c r="F106" s="85" t="e">
        <f t="shared" si="3"/>
        <v>#VALUE!</v>
      </c>
    </row>
    <row r="107" spans="1:6" x14ac:dyDescent="0.2">
      <c r="A107" s="59" t="str">
        <f>'MVN-Prozesse'!A117</f>
        <v/>
      </c>
      <c r="B107" s="171">
        <f>'MVN-Prozesse'!D117</f>
        <v>0</v>
      </c>
      <c r="C107" s="69">
        <f>'MVN-Prozesse'!E117</f>
        <v>0</v>
      </c>
      <c r="D107" s="69"/>
      <c r="E107" s="85" t="str">
        <f t="shared" si="2"/>
        <v>?</v>
      </c>
      <c r="F107" s="85" t="e">
        <f t="shared" si="3"/>
        <v>#VALUE!</v>
      </c>
    </row>
    <row r="108" spans="1:6" x14ac:dyDescent="0.2">
      <c r="A108" s="59" t="str">
        <f>'MVN-Prozesse'!A118</f>
        <v/>
      </c>
      <c r="B108" s="171">
        <f>'MVN-Prozesse'!D118</f>
        <v>0</v>
      </c>
      <c r="C108" s="69">
        <f>'MVN-Prozesse'!E118</f>
        <v>0</v>
      </c>
      <c r="D108" s="69"/>
      <c r="E108" s="85" t="str">
        <f t="shared" si="2"/>
        <v>?</v>
      </c>
      <c r="F108" s="85" t="e">
        <f t="shared" si="3"/>
        <v>#VALUE!</v>
      </c>
    </row>
    <row r="109" spans="1:6" x14ac:dyDescent="0.2">
      <c r="A109" s="59" t="str">
        <f>'MVN-Prozesse'!A119</f>
        <v/>
      </c>
      <c r="B109" s="171">
        <f>'MVN-Prozesse'!D119</f>
        <v>0</v>
      </c>
      <c r="C109" s="69">
        <f>'MVN-Prozesse'!E119</f>
        <v>0</v>
      </c>
      <c r="D109" s="69"/>
      <c r="E109" s="85" t="str">
        <f t="shared" si="2"/>
        <v>?</v>
      </c>
      <c r="F109" s="85" t="e">
        <f t="shared" si="3"/>
        <v>#VALUE!</v>
      </c>
    </row>
    <row r="110" spans="1:6" x14ac:dyDescent="0.2">
      <c r="A110" s="59" t="str">
        <f>'MVN-Prozesse'!A120</f>
        <v/>
      </c>
      <c r="B110" s="171">
        <f>'MVN-Prozesse'!D120</f>
        <v>0</v>
      </c>
      <c r="C110" s="69">
        <f>'MVN-Prozesse'!E120</f>
        <v>0</v>
      </c>
      <c r="D110" s="69"/>
      <c r="E110" s="85" t="str">
        <f t="shared" si="2"/>
        <v>?</v>
      </c>
      <c r="F110" s="85" t="e">
        <f t="shared" si="3"/>
        <v>#VALUE!</v>
      </c>
    </row>
    <row r="111" spans="1:6" x14ac:dyDescent="0.2">
      <c r="A111" s="59" t="str">
        <f>'MVN-Prozesse'!A121</f>
        <v/>
      </c>
      <c r="B111" s="171">
        <f>'MVN-Prozesse'!D121</f>
        <v>0</v>
      </c>
      <c r="C111" s="69">
        <f>'MVN-Prozesse'!E121</f>
        <v>0</v>
      </c>
      <c r="D111" s="69"/>
      <c r="E111" s="85" t="str">
        <f t="shared" si="2"/>
        <v>?</v>
      </c>
      <c r="F111" s="85" t="e">
        <f t="shared" si="3"/>
        <v>#VALUE!</v>
      </c>
    </row>
    <row r="112" spans="1:6" x14ac:dyDescent="0.2">
      <c r="A112" s="59" t="str">
        <f>'MVN-Prozesse'!A122</f>
        <v/>
      </c>
      <c r="B112" s="171">
        <f>'MVN-Prozesse'!D122</f>
        <v>0</v>
      </c>
      <c r="C112" s="69">
        <f>'MVN-Prozesse'!E122</f>
        <v>0</v>
      </c>
      <c r="D112" s="69"/>
      <c r="E112" s="85" t="str">
        <f t="shared" si="2"/>
        <v>?</v>
      </c>
      <c r="F112" s="85" t="e">
        <f t="shared" si="3"/>
        <v>#VALUE!</v>
      </c>
    </row>
    <row r="113" spans="1:6" x14ac:dyDescent="0.2">
      <c r="A113" s="59" t="str">
        <f>'MVN-Prozesse'!A123</f>
        <v/>
      </c>
      <c r="B113" s="171">
        <f>'MVN-Prozesse'!D123</f>
        <v>0</v>
      </c>
      <c r="C113" s="69">
        <f>'MVN-Prozesse'!E123</f>
        <v>0</v>
      </c>
      <c r="D113" s="69"/>
      <c r="E113" s="85" t="str">
        <f t="shared" si="2"/>
        <v>?</v>
      </c>
      <c r="F113" s="85" t="e">
        <f t="shared" si="3"/>
        <v>#VALUE!</v>
      </c>
    </row>
    <row r="114" spans="1:6" x14ac:dyDescent="0.2">
      <c r="A114" s="59" t="str">
        <f>'MVN-Prozesse'!A124</f>
        <v/>
      </c>
      <c r="B114" s="171">
        <f>'MVN-Prozesse'!D124</f>
        <v>0</v>
      </c>
      <c r="C114" s="69">
        <f>'MVN-Prozesse'!E124</f>
        <v>0</v>
      </c>
      <c r="D114" s="69"/>
      <c r="E114" s="85" t="str">
        <f t="shared" si="2"/>
        <v>?</v>
      </c>
      <c r="F114" s="85" t="e">
        <f t="shared" si="3"/>
        <v>#VALUE!</v>
      </c>
    </row>
    <row r="115" spans="1:6" x14ac:dyDescent="0.2">
      <c r="A115" s="59" t="str">
        <f>'MVN-Prozesse'!A125</f>
        <v/>
      </c>
      <c r="B115" s="171">
        <f>'MVN-Prozesse'!D125</f>
        <v>0</v>
      </c>
      <c r="C115" s="69">
        <f>'MVN-Prozesse'!E125</f>
        <v>0</v>
      </c>
      <c r="D115" s="69"/>
      <c r="E115" s="85" t="str">
        <f t="shared" si="2"/>
        <v>?</v>
      </c>
      <c r="F115" s="85" t="e">
        <f t="shared" si="3"/>
        <v>#VALUE!</v>
      </c>
    </row>
    <row r="116" spans="1:6" x14ac:dyDescent="0.2">
      <c r="A116" s="59" t="str">
        <f>'MVN-Prozesse'!A126</f>
        <v/>
      </c>
      <c r="B116" s="171">
        <f>'MVN-Prozesse'!D126</f>
        <v>0</v>
      </c>
      <c r="C116" s="69">
        <f>'MVN-Prozesse'!E126</f>
        <v>0</v>
      </c>
      <c r="D116" s="69"/>
      <c r="E116" s="85" t="str">
        <f t="shared" si="2"/>
        <v>?</v>
      </c>
      <c r="F116" s="85" t="e">
        <f t="shared" si="3"/>
        <v>#VALUE!</v>
      </c>
    </row>
    <row r="117" spans="1:6" x14ac:dyDescent="0.2">
      <c r="A117" s="59" t="str">
        <f>'MVN-Prozesse'!A127</f>
        <v/>
      </c>
      <c r="B117" s="171">
        <f>'MVN-Prozesse'!D127</f>
        <v>0</v>
      </c>
      <c r="C117" s="69">
        <f>'MVN-Prozesse'!E127</f>
        <v>0</v>
      </c>
      <c r="D117" s="69"/>
      <c r="E117" s="85" t="str">
        <f t="shared" si="2"/>
        <v>?</v>
      </c>
      <c r="F117" s="85" t="e">
        <f t="shared" si="3"/>
        <v>#VALUE!</v>
      </c>
    </row>
    <row r="118" spans="1:6" x14ac:dyDescent="0.2">
      <c r="A118" s="59" t="str">
        <f>'MVN-Prozesse'!A128</f>
        <v/>
      </c>
      <c r="B118" s="171">
        <f>'MVN-Prozesse'!D128</f>
        <v>0</v>
      </c>
      <c r="C118" s="69">
        <f>'MVN-Prozesse'!E128</f>
        <v>0</v>
      </c>
      <c r="D118" s="69"/>
      <c r="E118" s="85" t="str">
        <f t="shared" si="2"/>
        <v>?</v>
      </c>
      <c r="F118" s="85" t="e">
        <f t="shared" si="3"/>
        <v>#VALUE!</v>
      </c>
    </row>
    <row r="119" spans="1:6" x14ac:dyDescent="0.2">
      <c r="A119" s="59" t="str">
        <f>'MVN-Prozesse'!A129</f>
        <v/>
      </c>
      <c r="B119" s="171">
        <f>'MVN-Prozesse'!D129</f>
        <v>0</v>
      </c>
      <c r="C119" s="69">
        <f>'MVN-Prozesse'!E129</f>
        <v>0</v>
      </c>
      <c r="D119" s="69"/>
      <c r="E119" s="85" t="str">
        <f t="shared" si="2"/>
        <v>?</v>
      </c>
      <c r="F119" s="85" t="e">
        <f t="shared" si="3"/>
        <v>#VALUE!</v>
      </c>
    </row>
    <row r="120" spans="1:6" x14ac:dyDescent="0.2">
      <c r="A120" s="59" t="str">
        <f>'MVN-Prozesse'!A130</f>
        <v/>
      </c>
      <c r="B120" s="171">
        <f>'MVN-Prozesse'!D130</f>
        <v>0</v>
      </c>
      <c r="C120" s="69">
        <f>'MVN-Prozesse'!E130</f>
        <v>0</v>
      </c>
      <c r="D120" s="69"/>
      <c r="E120" s="85" t="str">
        <f t="shared" si="2"/>
        <v>?</v>
      </c>
      <c r="F120" s="85" t="e">
        <f t="shared" si="3"/>
        <v>#VALUE!</v>
      </c>
    </row>
    <row r="121" spans="1:6" x14ac:dyDescent="0.2">
      <c r="A121" s="59" t="str">
        <f>'MVN-Prozesse'!A131</f>
        <v/>
      </c>
      <c r="B121" s="171">
        <f>'MVN-Prozesse'!D131</f>
        <v>0</v>
      </c>
      <c r="C121" s="69">
        <f>'MVN-Prozesse'!E131</f>
        <v>0</v>
      </c>
      <c r="D121" s="69"/>
      <c r="E121" s="85" t="str">
        <f t="shared" si="2"/>
        <v>?</v>
      </c>
      <c r="F121" s="85" t="e">
        <f t="shared" si="3"/>
        <v>#VALUE!</v>
      </c>
    </row>
    <row r="122" spans="1:6" x14ac:dyDescent="0.2">
      <c r="A122" s="59" t="str">
        <f>'MVN-Prozesse'!A132</f>
        <v/>
      </c>
      <c r="B122" s="171">
        <f>'MVN-Prozesse'!D132</f>
        <v>0</v>
      </c>
      <c r="C122" s="69">
        <f>'MVN-Prozesse'!E132</f>
        <v>0</v>
      </c>
      <c r="D122" s="69"/>
      <c r="E122" s="85" t="str">
        <f t="shared" si="2"/>
        <v>?</v>
      </c>
      <c r="F122" s="85" t="e">
        <f t="shared" si="3"/>
        <v>#VALUE!</v>
      </c>
    </row>
    <row r="123" spans="1:6" x14ac:dyDescent="0.2">
      <c r="A123" s="59" t="str">
        <f>'MVN-Prozesse'!A133</f>
        <v/>
      </c>
      <c r="B123" s="171">
        <f>'MVN-Prozesse'!D133</f>
        <v>0</v>
      </c>
      <c r="C123" s="69">
        <f>'MVN-Prozesse'!E133</f>
        <v>0</v>
      </c>
      <c r="D123" s="69"/>
      <c r="E123" s="85" t="str">
        <f t="shared" si="2"/>
        <v>?</v>
      </c>
      <c r="F123" s="85" t="e">
        <f t="shared" si="3"/>
        <v>#VALUE!</v>
      </c>
    </row>
    <row r="124" spans="1:6" x14ac:dyDescent="0.2">
      <c r="A124" s="59" t="str">
        <f>'MVN-Prozesse'!A134</f>
        <v/>
      </c>
      <c r="B124" s="171">
        <f>'MVN-Prozesse'!D134</f>
        <v>0</v>
      </c>
      <c r="C124" s="69">
        <f>'MVN-Prozesse'!E134</f>
        <v>0</v>
      </c>
      <c r="D124" s="69"/>
      <c r="E124" s="85" t="str">
        <f t="shared" si="2"/>
        <v>?</v>
      </c>
      <c r="F124" s="85" t="e">
        <f t="shared" si="3"/>
        <v>#VALUE!</v>
      </c>
    </row>
    <row r="125" spans="1:6" x14ac:dyDescent="0.2">
      <c r="A125" s="59" t="str">
        <f>'MVN-Prozesse'!A135</f>
        <v/>
      </c>
      <c r="B125" s="171">
        <f>'MVN-Prozesse'!D135</f>
        <v>0</v>
      </c>
      <c r="C125" s="69">
        <f>'MVN-Prozesse'!E135</f>
        <v>0</v>
      </c>
      <c r="D125" s="69"/>
      <c r="E125" s="85" t="str">
        <f t="shared" si="2"/>
        <v>?</v>
      </c>
      <c r="F125" s="85" t="e">
        <f t="shared" si="3"/>
        <v>#VALUE!</v>
      </c>
    </row>
    <row r="126" spans="1:6" x14ac:dyDescent="0.2">
      <c r="A126" s="59" t="str">
        <f>'MVN-Prozesse'!A136</f>
        <v/>
      </c>
      <c r="B126" s="171">
        <f>'MVN-Prozesse'!D136</f>
        <v>0</v>
      </c>
      <c r="C126" s="69">
        <f>'MVN-Prozesse'!E136</f>
        <v>0</v>
      </c>
      <c r="D126" s="69"/>
      <c r="E126" s="85" t="str">
        <f t="shared" si="2"/>
        <v>?</v>
      </c>
      <c r="F126" s="85" t="e">
        <f t="shared" si="3"/>
        <v>#VALUE!</v>
      </c>
    </row>
    <row r="127" spans="1:6" x14ac:dyDescent="0.2">
      <c r="A127" s="59" t="str">
        <f>'MVN-Prozesse'!A137</f>
        <v/>
      </c>
      <c r="B127" s="171">
        <f>'MVN-Prozesse'!D137</f>
        <v>0</v>
      </c>
      <c r="C127" s="69">
        <f>'MVN-Prozesse'!E137</f>
        <v>0</v>
      </c>
      <c r="D127" s="69"/>
      <c r="E127" s="85" t="str">
        <f t="shared" si="2"/>
        <v>?</v>
      </c>
      <c r="F127" s="85" t="e">
        <f t="shared" si="3"/>
        <v>#VALUE!</v>
      </c>
    </row>
    <row r="128" spans="1:6" x14ac:dyDescent="0.2">
      <c r="A128" s="59" t="str">
        <f>'MVN-Prozesse'!A138</f>
        <v/>
      </c>
      <c r="B128" s="171">
        <f>'MVN-Prozesse'!D138</f>
        <v>0</v>
      </c>
      <c r="C128" s="69">
        <f>'MVN-Prozesse'!E138</f>
        <v>0</v>
      </c>
      <c r="D128" s="69"/>
      <c r="E128" s="85" t="str">
        <f t="shared" si="2"/>
        <v>?</v>
      </c>
      <c r="F128" s="85" t="e">
        <f t="shared" si="3"/>
        <v>#VALUE!</v>
      </c>
    </row>
    <row r="129" spans="1:6" x14ac:dyDescent="0.2">
      <c r="A129" s="59" t="str">
        <f>'MVN-Prozesse'!A139</f>
        <v/>
      </c>
      <c r="B129" s="171">
        <f>'MVN-Prozesse'!D139</f>
        <v>0</v>
      </c>
      <c r="C129" s="69">
        <f>'MVN-Prozesse'!E139</f>
        <v>0</v>
      </c>
      <c r="D129" s="69"/>
      <c r="E129" s="85" t="str">
        <f t="shared" si="2"/>
        <v>?</v>
      </c>
      <c r="F129" s="85" t="e">
        <f t="shared" si="3"/>
        <v>#VALUE!</v>
      </c>
    </row>
    <row r="130" spans="1:6" x14ac:dyDescent="0.2">
      <c r="A130" s="59" t="str">
        <f>'MVN-Prozesse'!A140</f>
        <v/>
      </c>
      <c r="B130" s="171">
        <f>'MVN-Prozesse'!D140</f>
        <v>0</v>
      </c>
      <c r="C130" s="69">
        <f>'MVN-Prozesse'!E140</f>
        <v>0</v>
      </c>
      <c r="D130" s="69"/>
      <c r="E130" s="85" t="str">
        <f t="shared" ref="E130:E193" si="4">MKP_Matrix</f>
        <v>?</v>
      </c>
      <c r="F130" s="85" t="e">
        <f t="shared" si="3"/>
        <v>#VALUE!</v>
      </c>
    </row>
    <row r="131" spans="1:6" x14ac:dyDescent="0.2">
      <c r="A131" s="59" t="str">
        <f>'MVN-Prozesse'!A141</f>
        <v/>
      </c>
      <c r="B131" s="171">
        <f>'MVN-Prozesse'!D141</f>
        <v>0</v>
      </c>
      <c r="C131" s="69">
        <f>'MVN-Prozesse'!E141</f>
        <v>0</v>
      </c>
      <c r="D131" s="69"/>
      <c r="E131" s="85" t="str">
        <f t="shared" si="4"/>
        <v>?</v>
      </c>
      <c r="F131" s="85" t="e">
        <f t="shared" ref="F131:F194" si="5">C131*E131</f>
        <v>#VALUE!</v>
      </c>
    </row>
    <row r="132" spans="1:6" x14ac:dyDescent="0.2">
      <c r="A132" s="59" t="str">
        <f>'MVN-Prozesse'!A142</f>
        <v/>
      </c>
      <c r="B132" s="171">
        <f>'MVN-Prozesse'!D142</f>
        <v>0</v>
      </c>
      <c r="C132" s="69">
        <f>'MVN-Prozesse'!E142</f>
        <v>0</v>
      </c>
      <c r="D132" s="69"/>
      <c r="E132" s="85" t="str">
        <f t="shared" si="4"/>
        <v>?</v>
      </c>
      <c r="F132" s="85" t="e">
        <f t="shared" si="5"/>
        <v>#VALUE!</v>
      </c>
    </row>
    <row r="133" spans="1:6" x14ac:dyDescent="0.2">
      <c r="A133" s="59" t="str">
        <f>'MVN-Prozesse'!A143</f>
        <v/>
      </c>
      <c r="B133" s="171">
        <f>'MVN-Prozesse'!D143</f>
        <v>0</v>
      </c>
      <c r="C133" s="69">
        <f>'MVN-Prozesse'!E143</f>
        <v>0</v>
      </c>
      <c r="D133" s="69"/>
      <c r="E133" s="85" t="str">
        <f t="shared" si="4"/>
        <v>?</v>
      </c>
      <c r="F133" s="85" t="e">
        <f t="shared" si="5"/>
        <v>#VALUE!</v>
      </c>
    </row>
    <row r="134" spans="1:6" x14ac:dyDescent="0.2">
      <c r="A134" s="59" t="str">
        <f>'MVN-Prozesse'!A144</f>
        <v/>
      </c>
      <c r="B134" s="171">
        <f>'MVN-Prozesse'!D144</f>
        <v>0</v>
      </c>
      <c r="C134" s="69">
        <f>'MVN-Prozesse'!E144</f>
        <v>0</v>
      </c>
      <c r="D134" s="69"/>
      <c r="E134" s="85" t="str">
        <f t="shared" si="4"/>
        <v>?</v>
      </c>
      <c r="F134" s="85" t="e">
        <f t="shared" si="5"/>
        <v>#VALUE!</v>
      </c>
    </row>
    <row r="135" spans="1:6" x14ac:dyDescent="0.2">
      <c r="A135" s="59" t="str">
        <f>'MVN-Prozesse'!A145</f>
        <v/>
      </c>
      <c r="B135" s="171">
        <f>'MVN-Prozesse'!D145</f>
        <v>0</v>
      </c>
      <c r="C135" s="69">
        <f>'MVN-Prozesse'!E145</f>
        <v>0</v>
      </c>
      <c r="D135" s="69"/>
      <c r="E135" s="85" t="str">
        <f t="shared" si="4"/>
        <v>?</v>
      </c>
      <c r="F135" s="85" t="e">
        <f t="shared" si="5"/>
        <v>#VALUE!</v>
      </c>
    </row>
    <row r="136" spans="1:6" x14ac:dyDescent="0.2">
      <c r="A136" s="59" t="str">
        <f>'MVN-Prozesse'!A146</f>
        <v/>
      </c>
      <c r="B136" s="171">
        <f>'MVN-Prozesse'!D146</f>
        <v>0</v>
      </c>
      <c r="C136" s="69">
        <f>'MVN-Prozesse'!E146</f>
        <v>0</v>
      </c>
      <c r="D136" s="69"/>
      <c r="E136" s="85" t="str">
        <f t="shared" si="4"/>
        <v>?</v>
      </c>
      <c r="F136" s="85" t="e">
        <f t="shared" si="5"/>
        <v>#VALUE!</v>
      </c>
    </row>
    <row r="137" spans="1:6" x14ac:dyDescent="0.2">
      <c r="A137" s="59" t="str">
        <f>'MVN-Prozesse'!A147</f>
        <v/>
      </c>
      <c r="B137" s="171">
        <f>'MVN-Prozesse'!D147</f>
        <v>0</v>
      </c>
      <c r="C137" s="69">
        <f>'MVN-Prozesse'!E147</f>
        <v>0</v>
      </c>
      <c r="D137" s="69"/>
      <c r="E137" s="85" t="str">
        <f t="shared" si="4"/>
        <v>?</v>
      </c>
      <c r="F137" s="85" t="e">
        <f t="shared" si="5"/>
        <v>#VALUE!</v>
      </c>
    </row>
    <row r="138" spans="1:6" x14ac:dyDescent="0.2">
      <c r="A138" s="59" t="str">
        <f>'MVN-Prozesse'!A148</f>
        <v/>
      </c>
      <c r="B138" s="171">
        <f>'MVN-Prozesse'!D148</f>
        <v>0</v>
      </c>
      <c r="C138" s="69">
        <f>'MVN-Prozesse'!E148</f>
        <v>0</v>
      </c>
      <c r="D138" s="69"/>
      <c r="E138" s="85" t="str">
        <f t="shared" si="4"/>
        <v>?</v>
      </c>
      <c r="F138" s="85" t="e">
        <f t="shared" si="5"/>
        <v>#VALUE!</v>
      </c>
    </row>
    <row r="139" spans="1:6" x14ac:dyDescent="0.2">
      <c r="A139" s="59" t="str">
        <f>'MVN-Prozesse'!A149</f>
        <v/>
      </c>
      <c r="B139" s="171">
        <f>'MVN-Prozesse'!D149</f>
        <v>0</v>
      </c>
      <c r="C139" s="69">
        <f>'MVN-Prozesse'!E149</f>
        <v>0</v>
      </c>
      <c r="D139" s="69"/>
      <c r="E139" s="85" t="str">
        <f t="shared" si="4"/>
        <v>?</v>
      </c>
      <c r="F139" s="85" t="e">
        <f t="shared" si="5"/>
        <v>#VALUE!</v>
      </c>
    </row>
    <row r="140" spans="1:6" x14ac:dyDescent="0.2">
      <c r="A140" s="59" t="str">
        <f>'MVN-Prozesse'!A150</f>
        <v/>
      </c>
      <c r="B140" s="171">
        <f>'MVN-Prozesse'!D150</f>
        <v>0</v>
      </c>
      <c r="C140" s="69">
        <f>'MVN-Prozesse'!E150</f>
        <v>0</v>
      </c>
      <c r="D140" s="69"/>
      <c r="E140" s="85" t="str">
        <f t="shared" si="4"/>
        <v>?</v>
      </c>
      <c r="F140" s="85" t="e">
        <f t="shared" si="5"/>
        <v>#VALUE!</v>
      </c>
    </row>
    <row r="141" spans="1:6" x14ac:dyDescent="0.2">
      <c r="A141" s="59" t="str">
        <f>'MVN-Prozesse'!A151</f>
        <v/>
      </c>
      <c r="B141" s="171">
        <f>'MVN-Prozesse'!D151</f>
        <v>0</v>
      </c>
      <c r="C141" s="69">
        <f>'MVN-Prozesse'!E151</f>
        <v>0</v>
      </c>
      <c r="D141" s="69"/>
      <c r="E141" s="85" t="str">
        <f t="shared" si="4"/>
        <v>?</v>
      </c>
      <c r="F141" s="85" t="e">
        <f t="shared" si="5"/>
        <v>#VALUE!</v>
      </c>
    </row>
    <row r="142" spans="1:6" x14ac:dyDescent="0.2">
      <c r="A142" s="59" t="str">
        <f>'MVN-Prozesse'!A152</f>
        <v/>
      </c>
      <c r="B142" s="171">
        <f>'MVN-Prozesse'!D152</f>
        <v>0</v>
      </c>
      <c r="C142" s="69">
        <f>'MVN-Prozesse'!E152</f>
        <v>0</v>
      </c>
      <c r="D142" s="69"/>
      <c r="E142" s="85" t="str">
        <f t="shared" si="4"/>
        <v>?</v>
      </c>
      <c r="F142" s="85" t="e">
        <f t="shared" si="5"/>
        <v>#VALUE!</v>
      </c>
    </row>
    <row r="143" spans="1:6" x14ac:dyDescent="0.2">
      <c r="A143" s="59" t="str">
        <f>'MVN-Prozesse'!A153</f>
        <v/>
      </c>
      <c r="B143" s="171">
        <f>'MVN-Prozesse'!D153</f>
        <v>0</v>
      </c>
      <c r="C143" s="69">
        <f>'MVN-Prozesse'!E153</f>
        <v>0</v>
      </c>
      <c r="D143" s="69"/>
      <c r="E143" s="85" t="str">
        <f t="shared" si="4"/>
        <v>?</v>
      </c>
      <c r="F143" s="85" t="e">
        <f t="shared" si="5"/>
        <v>#VALUE!</v>
      </c>
    </row>
    <row r="144" spans="1:6" x14ac:dyDescent="0.2">
      <c r="A144" s="59" t="str">
        <f>'MVN-Prozesse'!A154</f>
        <v/>
      </c>
      <c r="B144" s="171">
        <f>'MVN-Prozesse'!D154</f>
        <v>0</v>
      </c>
      <c r="C144" s="69">
        <f>'MVN-Prozesse'!E154</f>
        <v>0</v>
      </c>
      <c r="D144" s="69"/>
      <c r="E144" s="85" t="str">
        <f t="shared" si="4"/>
        <v>?</v>
      </c>
      <c r="F144" s="85" t="e">
        <f t="shared" si="5"/>
        <v>#VALUE!</v>
      </c>
    </row>
    <row r="145" spans="1:6" x14ac:dyDescent="0.2">
      <c r="A145" s="59" t="str">
        <f>'MVN-Prozesse'!A155</f>
        <v/>
      </c>
      <c r="B145" s="171">
        <f>'MVN-Prozesse'!D155</f>
        <v>0</v>
      </c>
      <c r="C145" s="69">
        <f>'MVN-Prozesse'!E155</f>
        <v>0</v>
      </c>
      <c r="D145" s="69"/>
      <c r="E145" s="85" t="str">
        <f t="shared" si="4"/>
        <v>?</v>
      </c>
      <c r="F145" s="85" t="e">
        <f t="shared" si="5"/>
        <v>#VALUE!</v>
      </c>
    </row>
    <row r="146" spans="1:6" x14ac:dyDescent="0.2">
      <c r="A146" s="59" t="str">
        <f>'MVN-Prozesse'!A156</f>
        <v/>
      </c>
      <c r="B146" s="171">
        <f>'MVN-Prozesse'!D156</f>
        <v>0</v>
      </c>
      <c r="C146" s="69">
        <f>'MVN-Prozesse'!E156</f>
        <v>0</v>
      </c>
      <c r="D146" s="69"/>
      <c r="E146" s="85" t="str">
        <f t="shared" si="4"/>
        <v>?</v>
      </c>
      <c r="F146" s="85" t="e">
        <f t="shared" si="5"/>
        <v>#VALUE!</v>
      </c>
    </row>
    <row r="147" spans="1:6" x14ac:dyDescent="0.2">
      <c r="A147" s="59" t="str">
        <f>'MVN-Prozesse'!A157</f>
        <v/>
      </c>
      <c r="B147" s="171">
        <f>'MVN-Prozesse'!D157</f>
        <v>0</v>
      </c>
      <c r="C147" s="69">
        <f>'MVN-Prozesse'!E157</f>
        <v>0</v>
      </c>
      <c r="D147" s="69"/>
      <c r="E147" s="85" t="str">
        <f t="shared" si="4"/>
        <v>?</v>
      </c>
      <c r="F147" s="85" t="e">
        <f t="shared" si="5"/>
        <v>#VALUE!</v>
      </c>
    </row>
    <row r="148" spans="1:6" x14ac:dyDescent="0.2">
      <c r="A148" s="59" t="str">
        <f>'MVN-Prozesse'!A158</f>
        <v/>
      </c>
      <c r="B148" s="171">
        <f>'MVN-Prozesse'!D158</f>
        <v>0</v>
      </c>
      <c r="C148" s="69">
        <f>'MVN-Prozesse'!E158</f>
        <v>0</v>
      </c>
      <c r="D148" s="69"/>
      <c r="E148" s="85" t="str">
        <f t="shared" si="4"/>
        <v>?</v>
      </c>
      <c r="F148" s="85" t="e">
        <f t="shared" si="5"/>
        <v>#VALUE!</v>
      </c>
    </row>
    <row r="149" spans="1:6" x14ac:dyDescent="0.2">
      <c r="A149" s="59" t="str">
        <f>'MVN-Prozesse'!A159</f>
        <v/>
      </c>
      <c r="B149" s="171">
        <f>'MVN-Prozesse'!D159</f>
        <v>0</v>
      </c>
      <c r="C149" s="69">
        <f>'MVN-Prozesse'!E159</f>
        <v>0</v>
      </c>
      <c r="D149" s="69"/>
      <c r="E149" s="85" t="str">
        <f t="shared" si="4"/>
        <v>?</v>
      </c>
      <c r="F149" s="85" t="e">
        <f t="shared" si="5"/>
        <v>#VALUE!</v>
      </c>
    </row>
    <row r="150" spans="1:6" x14ac:dyDescent="0.2">
      <c r="A150" s="59" t="str">
        <f>'MVN-Prozesse'!A160</f>
        <v/>
      </c>
      <c r="B150" s="171">
        <f>'MVN-Prozesse'!D160</f>
        <v>0</v>
      </c>
      <c r="C150" s="69">
        <f>'MVN-Prozesse'!E160</f>
        <v>0</v>
      </c>
      <c r="D150" s="69"/>
      <c r="E150" s="85" t="str">
        <f t="shared" si="4"/>
        <v>?</v>
      </c>
      <c r="F150" s="85" t="e">
        <f t="shared" si="5"/>
        <v>#VALUE!</v>
      </c>
    </row>
    <row r="151" spans="1:6" x14ac:dyDescent="0.2">
      <c r="A151" s="59" t="str">
        <f>'MVN-Prozesse'!A161</f>
        <v/>
      </c>
      <c r="B151" s="171">
        <f>'MVN-Prozesse'!D161</f>
        <v>0</v>
      </c>
      <c r="C151" s="69">
        <f>'MVN-Prozesse'!E161</f>
        <v>0</v>
      </c>
      <c r="D151" s="69"/>
      <c r="E151" s="85" t="str">
        <f t="shared" si="4"/>
        <v>?</v>
      </c>
      <c r="F151" s="85" t="e">
        <f t="shared" si="5"/>
        <v>#VALUE!</v>
      </c>
    </row>
    <row r="152" spans="1:6" x14ac:dyDescent="0.2">
      <c r="A152" s="59" t="str">
        <f>'MVN-Prozesse'!A162</f>
        <v/>
      </c>
      <c r="B152" s="171">
        <f>'MVN-Prozesse'!D162</f>
        <v>0</v>
      </c>
      <c r="C152" s="69">
        <f>'MVN-Prozesse'!E162</f>
        <v>0</v>
      </c>
      <c r="D152" s="69"/>
      <c r="E152" s="85" t="str">
        <f t="shared" si="4"/>
        <v>?</v>
      </c>
      <c r="F152" s="85" t="e">
        <f t="shared" si="5"/>
        <v>#VALUE!</v>
      </c>
    </row>
    <row r="153" spans="1:6" x14ac:dyDescent="0.2">
      <c r="A153" s="59" t="str">
        <f>'MVN-Prozesse'!A163</f>
        <v/>
      </c>
      <c r="B153" s="171">
        <f>'MVN-Prozesse'!D163</f>
        <v>0</v>
      </c>
      <c r="C153" s="69">
        <f>'MVN-Prozesse'!E163</f>
        <v>0</v>
      </c>
      <c r="D153" s="69"/>
      <c r="E153" s="85" t="str">
        <f t="shared" si="4"/>
        <v>?</v>
      </c>
      <c r="F153" s="85" t="e">
        <f t="shared" si="5"/>
        <v>#VALUE!</v>
      </c>
    </row>
    <row r="154" spans="1:6" x14ac:dyDescent="0.2">
      <c r="A154" s="59" t="str">
        <f>'MVN-Prozesse'!A164</f>
        <v/>
      </c>
      <c r="B154" s="171">
        <f>'MVN-Prozesse'!D164</f>
        <v>0</v>
      </c>
      <c r="C154" s="69">
        <f>'MVN-Prozesse'!E164</f>
        <v>0</v>
      </c>
      <c r="D154" s="69"/>
      <c r="E154" s="85" t="str">
        <f t="shared" si="4"/>
        <v>?</v>
      </c>
      <c r="F154" s="85" t="e">
        <f t="shared" si="5"/>
        <v>#VALUE!</v>
      </c>
    </row>
    <row r="155" spans="1:6" x14ac:dyDescent="0.2">
      <c r="A155" s="59" t="str">
        <f>'MVN-Prozesse'!A165</f>
        <v/>
      </c>
      <c r="B155" s="171">
        <f>'MVN-Prozesse'!D165</f>
        <v>0</v>
      </c>
      <c r="C155" s="69">
        <f>'MVN-Prozesse'!E165</f>
        <v>0</v>
      </c>
      <c r="D155" s="69"/>
      <c r="E155" s="85" t="str">
        <f t="shared" si="4"/>
        <v>?</v>
      </c>
      <c r="F155" s="85" t="e">
        <f t="shared" si="5"/>
        <v>#VALUE!</v>
      </c>
    </row>
    <row r="156" spans="1:6" x14ac:dyDescent="0.2">
      <c r="A156" s="59" t="str">
        <f>'MVN-Prozesse'!A166</f>
        <v/>
      </c>
      <c r="B156" s="171">
        <f>'MVN-Prozesse'!D166</f>
        <v>0</v>
      </c>
      <c r="C156" s="69">
        <f>'MVN-Prozesse'!E166</f>
        <v>0</v>
      </c>
      <c r="D156" s="69"/>
      <c r="E156" s="85" t="str">
        <f t="shared" si="4"/>
        <v>?</v>
      </c>
      <c r="F156" s="85" t="e">
        <f t="shared" si="5"/>
        <v>#VALUE!</v>
      </c>
    </row>
    <row r="157" spans="1:6" x14ac:dyDescent="0.2">
      <c r="A157" s="59" t="str">
        <f>'MVN-Prozesse'!A167</f>
        <v/>
      </c>
      <c r="B157" s="171">
        <f>'MVN-Prozesse'!D167</f>
        <v>0</v>
      </c>
      <c r="C157" s="69">
        <f>'MVN-Prozesse'!E167</f>
        <v>0</v>
      </c>
      <c r="D157" s="69"/>
      <c r="E157" s="85" t="str">
        <f t="shared" si="4"/>
        <v>?</v>
      </c>
      <c r="F157" s="85" t="e">
        <f t="shared" si="5"/>
        <v>#VALUE!</v>
      </c>
    </row>
    <row r="158" spans="1:6" x14ac:dyDescent="0.2">
      <c r="A158" s="59" t="str">
        <f>'MVN-Prozesse'!A168</f>
        <v/>
      </c>
      <c r="B158" s="171">
        <f>'MVN-Prozesse'!D168</f>
        <v>0</v>
      </c>
      <c r="C158" s="69">
        <f>'MVN-Prozesse'!E168</f>
        <v>0</v>
      </c>
      <c r="D158" s="69"/>
      <c r="E158" s="85" t="str">
        <f t="shared" si="4"/>
        <v>?</v>
      </c>
      <c r="F158" s="85" t="e">
        <f t="shared" si="5"/>
        <v>#VALUE!</v>
      </c>
    </row>
    <row r="159" spans="1:6" x14ac:dyDescent="0.2">
      <c r="A159" s="59" t="str">
        <f>'MVN-Prozesse'!A169</f>
        <v/>
      </c>
      <c r="B159" s="171">
        <f>'MVN-Prozesse'!D169</f>
        <v>0</v>
      </c>
      <c r="C159" s="69">
        <f>'MVN-Prozesse'!E169</f>
        <v>0</v>
      </c>
      <c r="D159" s="69"/>
      <c r="E159" s="85" t="str">
        <f t="shared" si="4"/>
        <v>?</v>
      </c>
      <c r="F159" s="85" t="e">
        <f t="shared" si="5"/>
        <v>#VALUE!</v>
      </c>
    </row>
    <row r="160" spans="1:6" x14ac:dyDescent="0.2">
      <c r="A160" s="59" t="str">
        <f>'MVN-Prozesse'!A170</f>
        <v/>
      </c>
      <c r="B160" s="171">
        <f>'MVN-Prozesse'!D170</f>
        <v>0</v>
      </c>
      <c r="C160" s="69">
        <f>'MVN-Prozesse'!E170</f>
        <v>0</v>
      </c>
      <c r="D160" s="69"/>
      <c r="E160" s="85" t="str">
        <f t="shared" si="4"/>
        <v>?</v>
      </c>
      <c r="F160" s="85" t="e">
        <f t="shared" si="5"/>
        <v>#VALUE!</v>
      </c>
    </row>
    <row r="161" spans="1:6" x14ac:dyDescent="0.2">
      <c r="A161" s="59" t="str">
        <f>'MVN-Prozesse'!A171</f>
        <v/>
      </c>
      <c r="B161" s="171">
        <f>'MVN-Prozesse'!D171</f>
        <v>0</v>
      </c>
      <c r="C161" s="69">
        <f>'MVN-Prozesse'!E171</f>
        <v>0</v>
      </c>
      <c r="D161" s="69"/>
      <c r="E161" s="85" t="str">
        <f t="shared" si="4"/>
        <v>?</v>
      </c>
      <c r="F161" s="85" t="e">
        <f t="shared" si="5"/>
        <v>#VALUE!</v>
      </c>
    </row>
    <row r="162" spans="1:6" x14ac:dyDescent="0.2">
      <c r="A162" s="59" t="str">
        <f>'MVN-Prozesse'!A172</f>
        <v/>
      </c>
      <c r="B162" s="171">
        <f>'MVN-Prozesse'!D172</f>
        <v>0</v>
      </c>
      <c r="C162" s="69">
        <f>'MVN-Prozesse'!E172</f>
        <v>0</v>
      </c>
      <c r="D162" s="69"/>
      <c r="E162" s="85" t="str">
        <f t="shared" si="4"/>
        <v>?</v>
      </c>
      <c r="F162" s="85" t="e">
        <f t="shared" si="5"/>
        <v>#VALUE!</v>
      </c>
    </row>
    <row r="163" spans="1:6" x14ac:dyDescent="0.2">
      <c r="A163" s="59" t="str">
        <f>'MVN-Prozesse'!A173</f>
        <v/>
      </c>
      <c r="B163" s="171">
        <f>'MVN-Prozesse'!D173</f>
        <v>0</v>
      </c>
      <c r="C163" s="69">
        <f>'MVN-Prozesse'!E173</f>
        <v>0</v>
      </c>
      <c r="D163" s="69"/>
      <c r="E163" s="85" t="str">
        <f t="shared" si="4"/>
        <v>?</v>
      </c>
      <c r="F163" s="85" t="e">
        <f t="shared" si="5"/>
        <v>#VALUE!</v>
      </c>
    </row>
    <row r="164" spans="1:6" x14ac:dyDescent="0.2">
      <c r="A164" s="59" t="str">
        <f>'MVN-Prozesse'!A174</f>
        <v/>
      </c>
      <c r="B164" s="171">
        <f>'MVN-Prozesse'!D174</f>
        <v>0</v>
      </c>
      <c r="C164" s="69">
        <f>'MVN-Prozesse'!E174</f>
        <v>0</v>
      </c>
      <c r="D164" s="69"/>
      <c r="E164" s="85" t="str">
        <f t="shared" si="4"/>
        <v>?</v>
      </c>
      <c r="F164" s="85" t="e">
        <f t="shared" si="5"/>
        <v>#VALUE!</v>
      </c>
    </row>
    <row r="165" spans="1:6" x14ac:dyDescent="0.2">
      <c r="A165" s="59" t="str">
        <f>'MVN-Prozesse'!A175</f>
        <v/>
      </c>
      <c r="B165" s="171">
        <f>'MVN-Prozesse'!D175</f>
        <v>0</v>
      </c>
      <c r="C165" s="69">
        <f>'MVN-Prozesse'!E175</f>
        <v>0</v>
      </c>
      <c r="D165" s="69"/>
      <c r="E165" s="85" t="str">
        <f t="shared" si="4"/>
        <v>?</v>
      </c>
      <c r="F165" s="85" t="e">
        <f t="shared" si="5"/>
        <v>#VALUE!</v>
      </c>
    </row>
    <row r="166" spans="1:6" x14ac:dyDescent="0.2">
      <c r="A166" s="59" t="str">
        <f>'MVN-Prozesse'!A176</f>
        <v/>
      </c>
      <c r="B166" s="171">
        <f>'MVN-Prozesse'!D176</f>
        <v>0</v>
      </c>
      <c r="C166" s="69">
        <f>'MVN-Prozesse'!E176</f>
        <v>0</v>
      </c>
      <c r="D166" s="69"/>
      <c r="E166" s="85" t="str">
        <f t="shared" si="4"/>
        <v>?</v>
      </c>
      <c r="F166" s="85" t="e">
        <f t="shared" si="5"/>
        <v>#VALUE!</v>
      </c>
    </row>
    <row r="167" spans="1:6" x14ac:dyDescent="0.2">
      <c r="A167" s="59" t="str">
        <f>'MVN-Prozesse'!A177</f>
        <v/>
      </c>
      <c r="B167" s="171">
        <f>'MVN-Prozesse'!D177</f>
        <v>0</v>
      </c>
      <c r="C167" s="69">
        <f>'MVN-Prozesse'!E177</f>
        <v>0</v>
      </c>
      <c r="D167" s="69"/>
      <c r="E167" s="85" t="str">
        <f t="shared" si="4"/>
        <v>?</v>
      </c>
      <c r="F167" s="85" t="e">
        <f t="shared" si="5"/>
        <v>#VALUE!</v>
      </c>
    </row>
    <row r="168" spans="1:6" x14ac:dyDescent="0.2">
      <c r="A168" s="59" t="str">
        <f>'MVN-Prozesse'!A178</f>
        <v/>
      </c>
      <c r="B168" s="171">
        <f>'MVN-Prozesse'!D178</f>
        <v>0</v>
      </c>
      <c r="C168" s="69">
        <f>'MVN-Prozesse'!E178</f>
        <v>0</v>
      </c>
      <c r="D168" s="69"/>
      <c r="E168" s="85" t="str">
        <f t="shared" si="4"/>
        <v>?</v>
      </c>
      <c r="F168" s="85" t="e">
        <f t="shared" si="5"/>
        <v>#VALUE!</v>
      </c>
    </row>
    <row r="169" spans="1:6" x14ac:dyDescent="0.2">
      <c r="A169" s="59" t="str">
        <f>'MVN-Prozesse'!A179</f>
        <v/>
      </c>
      <c r="B169" s="171">
        <f>'MVN-Prozesse'!D179</f>
        <v>0</v>
      </c>
      <c r="C169" s="69">
        <f>'MVN-Prozesse'!E179</f>
        <v>0</v>
      </c>
      <c r="D169" s="69"/>
      <c r="E169" s="85" t="str">
        <f t="shared" si="4"/>
        <v>?</v>
      </c>
      <c r="F169" s="85" t="e">
        <f t="shared" si="5"/>
        <v>#VALUE!</v>
      </c>
    </row>
    <row r="170" spans="1:6" x14ac:dyDescent="0.2">
      <c r="A170" s="59" t="str">
        <f>'MVN-Prozesse'!A180</f>
        <v/>
      </c>
      <c r="B170" s="171">
        <f>'MVN-Prozesse'!D180</f>
        <v>0</v>
      </c>
      <c r="C170" s="69">
        <f>'MVN-Prozesse'!E180</f>
        <v>0</v>
      </c>
      <c r="D170" s="69"/>
      <c r="E170" s="85" t="str">
        <f t="shared" si="4"/>
        <v>?</v>
      </c>
      <c r="F170" s="85" t="e">
        <f t="shared" si="5"/>
        <v>#VALUE!</v>
      </c>
    </row>
    <row r="171" spans="1:6" x14ac:dyDescent="0.2">
      <c r="A171" s="59" t="str">
        <f>'MVN-Prozesse'!A181</f>
        <v/>
      </c>
      <c r="B171" s="171">
        <f>'MVN-Prozesse'!D181</f>
        <v>0</v>
      </c>
      <c r="C171" s="69">
        <f>'MVN-Prozesse'!E181</f>
        <v>0</v>
      </c>
      <c r="D171" s="69"/>
      <c r="E171" s="85" t="str">
        <f t="shared" si="4"/>
        <v>?</v>
      </c>
      <c r="F171" s="85" t="e">
        <f t="shared" si="5"/>
        <v>#VALUE!</v>
      </c>
    </row>
    <row r="172" spans="1:6" x14ac:dyDescent="0.2">
      <c r="A172" s="59" t="str">
        <f>'MVN-Prozesse'!A182</f>
        <v/>
      </c>
      <c r="B172" s="171">
        <f>'MVN-Prozesse'!D182</f>
        <v>0</v>
      </c>
      <c r="C172" s="69">
        <f>'MVN-Prozesse'!E182</f>
        <v>0</v>
      </c>
      <c r="D172" s="69"/>
      <c r="E172" s="85" t="str">
        <f t="shared" si="4"/>
        <v>?</v>
      </c>
      <c r="F172" s="85" t="e">
        <f t="shared" si="5"/>
        <v>#VALUE!</v>
      </c>
    </row>
    <row r="173" spans="1:6" x14ac:dyDescent="0.2">
      <c r="A173" s="59" t="str">
        <f>'MVN-Prozesse'!A183</f>
        <v/>
      </c>
      <c r="B173" s="171">
        <f>'MVN-Prozesse'!D183</f>
        <v>0</v>
      </c>
      <c r="C173" s="69">
        <f>'MVN-Prozesse'!E183</f>
        <v>0</v>
      </c>
      <c r="D173" s="69"/>
      <c r="E173" s="85" t="str">
        <f t="shared" si="4"/>
        <v>?</v>
      </c>
      <c r="F173" s="85" t="e">
        <f t="shared" si="5"/>
        <v>#VALUE!</v>
      </c>
    </row>
    <row r="174" spans="1:6" x14ac:dyDescent="0.2">
      <c r="A174" s="59" t="str">
        <f>'MVN-Prozesse'!A184</f>
        <v/>
      </c>
      <c r="B174" s="171">
        <f>'MVN-Prozesse'!D184</f>
        <v>0</v>
      </c>
      <c r="C174" s="69">
        <f>'MVN-Prozesse'!E184</f>
        <v>0</v>
      </c>
      <c r="D174" s="69"/>
      <c r="E174" s="85" t="str">
        <f t="shared" si="4"/>
        <v>?</v>
      </c>
      <c r="F174" s="85" t="e">
        <f t="shared" si="5"/>
        <v>#VALUE!</v>
      </c>
    </row>
    <row r="175" spans="1:6" x14ac:dyDescent="0.2">
      <c r="A175" s="59" t="str">
        <f>'MVN-Prozesse'!A185</f>
        <v/>
      </c>
      <c r="B175" s="171">
        <f>'MVN-Prozesse'!D185</f>
        <v>0</v>
      </c>
      <c r="C175" s="69">
        <f>'MVN-Prozesse'!E185</f>
        <v>0</v>
      </c>
      <c r="D175" s="69"/>
      <c r="E175" s="85" t="str">
        <f t="shared" si="4"/>
        <v>?</v>
      </c>
      <c r="F175" s="85" t="e">
        <f t="shared" si="5"/>
        <v>#VALUE!</v>
      </c>
    </row>
    <row r="176" spans="1:6" x14ac:dyDescent="0.2">
      <c r="A176" s="59" t="str">
        <f>'MVN-Prozesse'!A186</f>
        <v/>
      </c>
      <c r="B176" s="171">
        <f>'MVN-Prozesse'!D186</f>
        <v>0</v>
      </c>
      <c r="C176" s="69">
        <f>'MVN-Prozesse'!E186</f>
        <v>0</v>
      </c>
      <c r="D176" s="69"/>
      <c r="E176" s="85" t="str">
        <f t="shared" si="4"/>
        <v>?</v>
      </c>
      <c r="F176" s="85" t="e">
        <f t="shared" si="5"/>
        <v>#VALUE!</v>
      </c>
    </row>
    <row r="177" spans="1:6" x14ac:dyDescent="0.2">
      <c r="A177" s="59" t="str">
        <f>'MVN-Prozesse'!A187</f>
        <v/>
      </c>
      <c r="B177" s="171">
        <f>'MVN-Prozesse'!D187</f>
        <v>0</v>
      </c>
      <c r="C177" s="69">
        <f>'MVN-Prozesse'!E187</f>
        <v>0</v>
      </c>
      <c r="D177" s="69"/>
      <c r="E177" s="85" t="str">
        <f t="shared" si="4"/>
        <v>?</v>
      </c>
      <c r="F177" s="85" t="e">
        <f t="shared" si="5"/>
        <v>#VALUE!</v>
      </c>
    </row>
    <row r="178" spans="1:6" x14ac:dyDescent="0.2">
      <c r="A178" s="59" t="str">
        <f>'MVN-Prozesse'!A188</f>
        <v/>
      </c>
      <c r="B178" s="171">
        <f>'MVN-Prozesse'!D188</f>
        <v>0</v>
      </c>
      <c r="C178" s="69">
        <f>'MVN-Prozesse'!E188</f>
        <v>0</v>
      </c>
      <c r="D178" s="69"/>
      <c r="E178" s="85" t="str">
        <f t="shared" si="4"/>
        <v>?</v>
      </c>
      <c r="F178" s="85" t="e">
        <f t="shared" si="5"/>
        <v>#VALUE!</v>
      </c>
    </row>
    <row r="179" spans="1:6" x14ac:dyDescent="0.2">
      <c r="A179" s="59" t="str">
        <f>'MVN-Prozesse'!A189</f>
        <v/>
      </c>
      <c r="B179" s="171">
        <f>'MVN-Prozesse'!D189</f>
        <v>0</v>
      </c>
      <c r="C179" s="69">
        <f>'MVN-Prozesse'!E189</f>
        <v>0</v>
      </c>
      <c r="D179" s="69"/>
      <c r="E179" s="85" t="str">
        <f t="shared" si="4"/>
        <v>?</v>
      </c>
      <c r="F179" s="85" t="e">
        <f t="shared" si="5"/>
        <v>#VALUE!</v>
      </c>
    </row>
    <row r="180" spans="1:6" x14ac:dyDescent="0.2">
      <c r="A180" s="59" t="str">
        <f>'MVN-Prozesse'!A190</f>
        <v/>
      </c>
      <c r="B180" s="171">
        <f>'MVN-Prozesse'!D190</f>
        <v>0</v>
      </c>
      <c r="C180" s="69">
        <f>'MVN-Prozesse'!E190</f>
        <v>0</v>
      </c>
      <c r="D180" s="69"/>
      <c r="E180" s="85" t="str">
        <f t="shared" si="4"/>
        <v>?</v>
      </c>
      <c r="F180" s="85" t="e">
        <f t="shared" si="5"/>
        <v>#VALUE!</v>
      </c>
    </row>
    <row r="181" spans="1:6" x14ac:dyDescent="0.2">
      <c r="A181" s="59" t="str">
        <f>'MVN-Prozesse'!A191</f>
        <v/>
      </c>
      <c r="B181" s="171">
        <f>'MVN-Prozesse'!D191</f>
        <v>0</v>
      </c>
      <c r="C181" s="69">
        <f>'MVN-Prozesse'!E191</f>
        <v>0</v>
      </c>
      <c r="D181" s="69"/>
      <c r="E181" s="85" t="str">
        <f t="shared" si="4"/>
        <v>?</v>
      </c>
      <c r="F181" s="85" t="e">
        <f t="shared" si="5"/>
        <v>#VALUE!</v>
      </c>
    </row>
    <row r="182" spans="1:6" x14ac:dyDescent="0.2">
      <c r="A182" s="59" t="str">
        <f>'MVN-Prozesse'!A192</f>
        <v/>
      </c>
      <c r="B182" s="171">
        <f>'MVN-Prozesse'!D192</f>
        <v>0</v>
      </c>
      <c r="C182" s="69">
        <f>'MVN-Prozesse'!E192</f>
        <v>0</v>
      </c>
      <c r="D182" s="69"/>
      <c r="E182" s="85" t="str">
        <f t="shared" si="4"/>
        <v>?</v>
      </c>
      <c r="F182" s="85" t="e">
        <f t="shared" si="5"/>
        <v>#VALUE!</v>
      </c>
    </row>
    <row r="183" spans="1:6" x14ac:dyDescent="0.2">
      <c r="A183" s="59" t="str">
        <f>'MVN-Prozesse'!A193</f>
        <v/>
      </c>
      <c r="B183" s="171">
        <f>'MVN-Prozesse'!D193</f>
        <v>0</v>
      </c>
      <c r="C183" s="69">
        <f>'MVN-Prozesse'!E193</f>
        <v>0</v>
      </c>
      <c r="D183" s="69"/>
      <c r="E183" s="85" t="str">
        <f t="shared" si="4"/>
        <v>?</v>
      </c>
      <c r="F183" s="85" t="e">
        <f t="shared" si="5"/>
        <v>#VALUE!</v>
      </c>
    </row>
    <row r="184" spans="1:6" x14ac:dyDescent="0.2">
      <c r="A184" s="59" t="str">
        <f>'MVN-Prozesse'!A194</f>
        <v/>
      </c>
      <c r="B184" s="171">
        <f>'MVN-Prozesse'!D194</f>
        <v>0</v>
      </c>
      <c r="C184" s="69">
        <f>'MVN-Prozesse'!E194</f>
        <v>0</v>
      </c>
      <c r="D184" s="69"/>
      <c r="E184" s="85" t="str">
        <f t="shared" si="4"/>
        <v>?</v>
      </c>
      <c r="F184" s="85" t="e">
        <f t="shared" si="5"/>
        <v>#VALUE!</v>
      </c>
    </row>
    <row r="185" spans="1:6" x14ac:dyDescent="0.2">
      <c r="A185" s="59" t="str">
        <f>'MVN-Prozesse'!A195</f>
        <v/>
      </c>
      <c r="B185" s="171">
        <f>'MVN-Prozesse'!D195</f>
        <v>0</v>
      </c>
      <c r="C185" s="69">
        <f>'MVN-Prozesse'!E195</f>
        <v>0</v>
      </c>
      <c r="D185" s="69"/>
      <c r="E185" s="85" t="str">
        <f t="shared" si="4"/>
        <v>?</v>
      </c>
      <c r="F185" s="85" t="e">
        <f t="shared" si="5"/>
        <v>#VALUE!</v>
      </c>
    </row>
    <row r="186" spans="1:6" x14ac:dyDescent="0.2">
      <c r="A186" s="59" t="str">
        <f>'MVN-Prozesse'!A196</f>
        <v/>
      </c>
      <c r="B186" s="171">
        <f>'MVN-Prozesse'!D196</f>
        <v>0</v>
      </c>
      <c r="C186" s="69">
        <f>'MVN-Prozesse'!E196</f>
        <v>0</v>
      </c>
      <c r="D186" s="69"/>
      <c r="E186" s="85" t="str">
        <f t="shared" si="4"/>
        <v>?</v>
      </c>
      <c r="F186" s="85" t="e">
        <f t="shared" si="5"/>
        <v>#VALUE!</v>
      </c>
    </row>
    <row r="187" spans="1:6" x14ac:dyDescent="0.2">
      <c r="A187" s="59" t="str">
        <f>'MVN-Prozesse'!A197</f>
        <v/>
      </c>
      <c r="B187" s="171">
        <f>'MVN-Prozesse'!D197</f>
        <v>0</v>
      </c>
      <c r="C187" s="69">
        <f>'MVN-Prozesse'!E197</f>
        <v>0</v>
      </c>
      <c r="D187" s="69"/>
      <c r="E187" s="85" t="str">
        <f t="shared" si="4"/>
        <v>?</v>
      </c>
      <c r="F187" s="85" t="e">
        <f t="shared" si="5"/>
        <v>#VALUE!</v>
      </c>
    </row>
    <row r="188" spans="1:6" x14ac:dyDescent="0.2">
      <c r="A188" s="59" t="str">
        <f>'MVN-Prozesse'!A198</f>
        <v/>
      </c>
      <c r="B188" s="171">
        <f>'MVN-Prozesse'!D198</f>
        <v>0</v>
      </c>
      <c r="C188" s="69">
        <f>'MVN-Prozesse'!E198</f>
        <v>0</v>
      </c>
      <c r="D188" s="69"/>
      <c r="E188" s="85" t="str">
        <f t="shared" si="4"/>
        <v>?</v>
      </c>
      <c r="F188" s="85" t="e">
        <f t="shared" si="5"/>
        <v>#VALUE!</v>
      </c>
    </row>
    <row r="189" spans="1:6" x14ac:dyDescent="0.2">
      <c r="A189" s="59" t="str">
        <f>'MVN-Prozesse'!A199</f>
        <v/>
      </c>
      <c r="B189" s="171">
        <f>'MVN-Prozesse'!D199</f>
        <v>0</v>
      </c>
      <c r="C189" s="69">
        <f>'MVN-Prozesse'!E199</f>
        <v>0</v>
      </c>
      <c r="D189" s="69"/>
      <c r="E189" s="85" t="str">
        <f t="shared" si="4"/>
        <v>?</v>
      </c>
      <c r="F189" s="85" t="e">
        <f t="shared" si="5"/>
        <v>#VALUE!</v>
      </c>
    </row>
    <row r="190" spans="1:6" x14ac:dyDescent="0.2">
      <c r="A190" s="59" t="str">
        <f>'MVN-Prozesse'!A200</f>
        <v/>
      </c>
      <c r="B190" s="171">
        <f>'MVN-Prozesse'!D200</f>
        <v>0</v>
      </c>
      <c r="C190" s="69">
        <f>'MVN-Prozesse'!E200</f>
        <v>0</v>
      </c>
      <c r="D190" s="69"/>
      <c r="E190" s="85" t="str">
        <f t="shared" si="4"/>
        <v>?</v>
      </c>
      <c r="F190" s="85" t="e">
        <f t="shared" si="5"/>
        <v>#VALUE!</v>
      </c>
    </row>
    <row r="191" spans="1:6" x14ac:dyDescent="0.2">
      <c r="A191" s="59" t="str">
        <f>'MVN-Prozesse'!A201</f>
        <v/>
      </c>
      <c r="B191" s="171">
        <f>'MVN-Prozesse'!D201</f>
        <v>0</v>
      </c>
      <c r="C191" s="69">
        <f>'MVN-Prozesse'!E201</f>
        <v>0</v>
      </c>
      <c r="D191" s="69"/>
      <c r="E191" s="85" t="str">
        <f t="shared" si="4"/>
        <v>?</v>
      </c>
      <c r="F191" s="85" t="e">
        <f t="shared" si="5"/>
        <v>#VALUE!</v>
      </c>
    </row>
    <row r="192" spans="1:6" x14ac:dyDescent="0.2">
      <c r="A192" s="59" t="str">
        <f>'MVN-Prozesse'!A202</f>
        <v/>
      </c>
      <c r="B192" s="171">
        <f>'MVN-Prozesse'!D202</f>
        <v>0</v>
      </c>
      <c r="C192" s="69">
        <f>'MVN-Prozesse'!E202</f>
        <v>0</v>
      </c>
      <c r="D192" s="69"/>
      <c r="E192" s="85" t="str">
        <f t="shared" si="4"/>
        <v>?</v>
      </c>
      <c r="F192" s="85" t="e">
        <f t="shared" si="5"/>
        <v>#VALUE!</v>
      </c>
    </row>
    <row r="193" spans="1:6" x14ac:dyDescent="0.2">
      <c r="A193" s="59" t="str">
        <f>'MVN-Prozesse'!A203</f>
        <v/>
      </c>
      <c r="B193" s="171">
        <f>'MVN-Prozesse'!D203</f>
        <v>0</v>
      </c>
      <c r="C193" s="69">
        <f>'MVN-Prozesse'!E203</f>
        <v>0</v>
      </c>
      <c r="D193" s="69"/>
      <c r="E193" s="85" t="str">
        <f t="shared" si="4"/>
        <v>?</v>
      </c>
      <c r="F193" s="85" t="e">
        <f t="shared" si="5"/>
        <v>#VALUE!</v>
      </c>
    </row>
    <row r="194" spans="1:6" x14ac:dyDescent="0.2">
      <c r="A194" s="59" t="str">
        <f>'MVN-Prozesse'!A204</f>
        <v/>
      </c>
      <c r="B194" s="171">
        <f>'MVN-Prozesse'!D204</f>
        <v>0</v>
      </c>
      <c r="C194" s="69">
        <f>'MVN-Prozesse'!E204</f>
        <v>0</v>
      </c>
      <c r="D194" s="69"/>
      <c r="E194" s="85" t="str">
        <f t="shared" ref="E194:E201" si="6">MKP_Matrix</f>
        <v>?</v>
      </c>
      <c r="F194" s="85" t="e">
        <f t="shared" si="5"/>
        <v>#VALUE!</v>
      </c>
    </row>
    <row r="195" spans="1:6" x14ac:dyDescent="0.2">
      <c r="A195" s="59" t="str">
        <f>'MVN-Prozesse'!A205</f>
        <v/>
      </c>
      <c r="B195" s="171">
        <f>'MVN-Prozesse'!D205</f>
        <v>0</v>
      </c>
      <c r="C195" s="69">
        <f>'MVN-Prozesse'!E205</f>
        <v>0</v>
      </c>
      <c r="D195" s="69"/>
      <c r="E195" s="85" t="str">
        <f t="shared" si="6"/>
        <v>?</v>
      </c>
      <c r="F195" s="85" t="e">
        <f t="shared" ref="F195:F201" si="7">C195*E195</f>
        <v>#VALUE!</v>
      </c>
    </row>
    <row r="196" spans="1:6" x14ac:dyDescent="0.2">
      <c r="A196" s="59" t="str">
        <f>'MVN-Prozesse'!A206</f>
        <v/>
      </c>
      <c r="B196" s="171">
        <f>'MVN-Prozesse'!D206</f>
        <v>0</v>
      </c>
      <c r="C196" s="69">
        <f>'MVN-Prozesse'!E206</f>
        <v>0</v>
      </c>
      <c r="D196" s="69"/>
      <c r="E196" s="85" t="str">
        <f t="shared" si="6"/>
        <v>?</v>
      </c>
      <c r="F196" s="85" t="e">
        <f t="shared" si="7"/>
        <v>#VALUE!</v>
      </c>
    </row>
    <row r="197" spans="1:6" x14ac:dyDescent="0.2">
      <c r="A197" s="59" t="str">
        <f>'MVN-Prozesse'!A207</f>
        <v/>
      </c>
      <c r="B197" s="171">
        <f>'MVN-Prozesse'!D207</f>
        <v>0</v>
      </c>
      <c r="C197" s="69">
        <f>'MVN-Prozesse'!E207</f>
        <v>0</v>
      </c>
      <c r="D197" s="69"/>
      <c r="E197" s="85" t="str">
        <f t="shared" si="6"/>
        <v>?</v>
      </c>
      <c r="F197" s="85" t="e">
        <f t="shared" si="7"/>
        <v>#VALUE!</v>
      </c>
    </row>
    <row r="198" spans="1:6" x14ac:dyDescent="0.2">
      <c r="A198" s="59" t="str">
        <f>'MVN-Prozesse'!A208</f>
        <v/>
      </c>
      <c r="B198" s="171">
        <f>'MVN-Prozesse'!D208</f>
        <v>0</v>
      </c>
      <c r="C198" s="69">
        <f>'MVN-Prozesse'!E208</f>
        <v>0</v>
      </c>
      <c r="D198" s="69"/>
      <c r="E198" s="85" t="str">
        <f t="shared" si="6"/>
        <v>?</v>
      </c>
      <c r="F198" s="85" t="e">
        <f t="shared" si="7"/>
        <v>#VALUE!</v>
      </c>
    </row>
    <row r="199" spans="1:6" x14ac:dyDescent="0.2">
      <c r="A199" s="59" t="str">
        <f>'MVN-Prozesse'!A209</f>
        <v/>
      </c>
      <c r="B199" s="171">
        <f>'MVN-Prozesse'!D209</f>
        <v>0</v>
      </c>
      <c r="C199" s="69">
        <f>'MVN-Prozesse'!E209</f>
        <v>0</v>
      </c>
      <c r="D199" s="69"/>
      <c r="E199" s="85" t="str">
        <f t="shared" si="6"/>
        <v>?</v>
      </c>
      <c r="F199" s="85" t="e">
        <f t="shared" si="7"/>
        <v>#VALUE!</v>
      </c>
    </row>
    <row r="200" spans="1:6" x14ac:dyDescent="0.2">
      <c r="A200" s="59" t="str">
        <f>'MVN-Prozesse'!A210</f>
        <v/>
      </c>
      <c r="B200" s="171">
        <f>'MVN-Prozesse'!D210</f>
        <v>0</v>
      </c>
      <c r="C200" s="69">
        <f>'MVN-Prozesse'!E210</f>
        <v>0</v>
      </c>
      <c r="D200" s="69"/>
      <c r="E200" s="85" t="str">
        <f t="shared" si="6"/>
        <v>?</v>
      </c>
      <c r="F200" s="85" t="e">
        <f t="shared" si="7"/>
        <v>#VALUE!</v>
      </c>
    </row>
    <row r="201" spans="1:6" x14ac:dyDescent="0.2">
      <c r="A201" s="59" t="str">
        <f>'MVN-Prozesse'!A211</f>
        <v/>
      </c>
      <c r="B201" s="171">
        <f>'MVN-Prozesse'!D211</f>
        <v>0</v>
      </c>
      <c r="C201" s="69">
        <f>'MVN-Prozesse'!E211</f>
        <v>0</v>
      </c>
      <c r="D201" s="69"/>
      <c r="E201" s="85" t="str">
        <f t="shared" si="6"/>
        <v>?</v>
      </c>
      <c r="F201" s="85" t="e">
        <f t="shared" si="7"/>
        <v>#VALUE!</v>
      </c>
    </row>
    <row r="202" spans="1:6" x14ac:dyDescent="0.2">
      <c r="A202" s="61"/>
      <c r="B202" s="172"/>
      <c r="C202" s="62">
        <f>SUM(C2:C201)</f>
        <v>0</v>
      </c>
      <c r="D202" s="62"/>
    </row>
    <row r="203" spans="1:6" x14ac:dyDescent="0.2">
      <c r="A203" s="61"/>
      <c r="B203" s="172"/>
      <c r="C203" s="62"/>
      <c r="D203" s="62"/>
    </row>
    <row r="204" spans="1:6" x14ac:dyDescent="0.2">
      <c r="A204" s="61"/>
      <c r="B204" s="172"/>
      <c r="C204" s="62"/>
      <c r="D204" s="62"/>
    </row>
    <row r="205" spans="1:6" x14ac:dyDescent="0.2">
      <c r="A205" s="61"/>
      <c r="B205" s="172"/>
      <c r="C205" s="62"/>
      <c r="D205" s="62"/>
    </row>
    <row r="206" spans="1:6" x14ac:dyDescent="0.2">
      <c r="A206" s="61"/>
      <c r="B206" s="172"/>
      <c r="C206" s="62"/>
      <c r="D206" s="62"/>
    </row>
    <row r="207" spans="1:6" x14ac:dyDescent="0.2">
      <c r="A207" s="61"/>
      <c r="B207" s="172"/>
      <c r="C207" s="62"/>
      <c r="D207" s="62"/>
    </row>
    <row r="208" spans="1:6" x14ac:dyDescent="0.2">
      <c r="A208" s="61"/>
      <c r="B208" s="172"/>
      <c r="C208" s="62"/>
      <c r="D208" s="62"/>
    </row>
    <row r="209" spans="1:4" x14ac:dyDescent="0.2">
      <c r="A209" s="61"/>
      <c r="B209" s="172"/>
      <c r="C209" s="62"/>
      <c r="D209" s="62"/>
    </row>
    <row r="210" spans="1:4" x14ac:dyDescent="0.2">
      <c r="A210" s="61"/>
      <c r="B210" s="172"/>
      <c r="C210" s="62"/>
      <c r="D210" s="62"/>
    </row>
    <row r="211" spans="1:4" x14ac:dyDescent="0.2">
      <c r="A211" s="61"/>
      <c r="B211" s="172"/>
      <c r="C211" s="62"/>
      <c r="D211" s="62"/>
    </row>
    <row r="212" spans="1:4" x14ac:dyDescent="0.2">
      <c r="A212" s="61"/>
      <c r="B212" s="172"/>
      <c r="C212" s="62"/>
      <c r="D212" s="62"/>
    </row>
    <row r="213" spans="1:4" x14ac:dyDescent="0.2">
      <c r="A213" s="61"/>
      <c r="B213" s="172"/>
      <c r="C213" s="62"/>
      <c r="D213" s="62"/>
    </row>
    <row r="214" spans="1:4" x14ac:dyDescent="0.2">
      <c r="A214" s="61"/>
      <c r="B214" s="172"/>
      <c r="C214" s="62"/>
      <c r="D214" s="62"/>
    </row>
    <row r="215" spans="1:4" x14ac:dyDescent="0.2">
      <c r="A215" s="61"/>
      <c r="B215" s="172"/>
      <c r="C215" s="62"/>
      <c r="D215" s="62"/>
    </row>
    <row r="216" spans="1:4" x14ac:dyDescent="0.2">
      <c r="A216" s="61"/>
      <c r="B216" s="172"/>
      <c r="C216" s="62"/>
      <c r="D216" s="62"/>
    </row>
    <row r="217" spans="1:4" x14ac:dyDescent="0.2">
      <c r="A217" s="61"/>
      <c r="B217" s="172"/>
      <c r="C217" s="62"/>
      <c r="D217" s="6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>
    <oddHeader>&amp;L&amp;G&amp;R&amp;G</oddHeader>
    <oddFooter>&amp;L&amp;8Dateiname:
&amp;F
&amp;A&amp;C&amp;8ESF_Monats_VN_Beratung_V2_1_181218&amp;R
        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72"/>
  <sheetViews>
    <sheetView topLeftCell="A137" zoomScaleNormal="100" workbookViewId="0">
      <selection activeCell="I82" sqref="I82"/>
    </sheetView>
  </sheetViews>
  <sheetFormatPr baseColWidth="10" defaultRowHeight="12.75" x14ac:dyDescent="0.2"/>
  <cols>
    <col min="1" max="1" width="4.42578125" style="58" bestFit="1" customWidth="1"/>
    <col min="2" max="2" width="8.85546875" style="58" bestFit="1" customWidth="1"/>
    <col min="3" max="3" width="4.42578125" style="58" customWidth="1"/>
    <col min="4" max="4" width="10" style="58" customWidth="1"/>
    <col min="5" max="5" width="10.85546875" style="64" bestFit="1" customWidth="1"/>
    <col min="6" max="6" width="11.42578125" style="152"/>
    <col min="7" max="16384" width="11.42578125" style="58"/>
  </cols>
  <sheetData>
    <row r="1" spans="1:6" s="63" customFormat="1" ht="66" customHeight="1" x14ac:dyDescent="0.2">
      <c r="A1" s="65" t="s">
        <v>1</v>
      </c>
      <c r="B1" s="66"/>
      <c r="C1" s="67" t="s">
        <v>48</v>
      </c>
      <c r="D1" s="67"/>
      <c r="E1" s="76" t="s">
        <v>29</v>
      </c>
      <c r="F1" s="151" t="s">
        <v>54</v>
      </c>
    </row>
    <row r="2" spans="1:6" x14ac:dyDescent="0.2">
      <c r="A2" s="59">
        <f>'MVN-B_Akten'!A12</f>
        <v>1</v>
      </c>
      <c r="B2" s="83"/>
      <c r="C2" s="69" t="str">
        <f>'MVN-B_Akten'!E12</f>
        <v/>
      </c>
      <c r="D2" s="69"/>
      <c r="E2" s="85" t="str">
        <f t="shared" ref="E2:E65" si="0">MKP_Matrix</f>
        <v>?</v>
      </c>
      <c r="F2" s="85" t="str">
        <f>IFERROR(C2*E2,"")</f>
        <v/>
      </c>
    </row>
    <row r="3" spans="1:6" x14ac:dyDescent="0.2">
      <c r="A3" s="59" t="str">
        <f>'MVN-B_Akten'!A13</f>
        <v/>
      </c>
      <c r="B3" s="83"/>
      <c r="C3" s="69" t="str">
        <f>'MVN-B_Akten'!E13</f>
        <v/>
      </c>
      <c r="D3" s="69"/>
      <c r="E3" s="85" t="str">
        <f t="shared" si="0"/>
        <v>?</v>
      </c>
      <c r="F3" s="85" t="str">
        <f t="shared" ref="F3:F66" si="1">IFERROR(C3*E3,"")</f>
        <v/>
      </c>
    </row>
    <row r="4" spans="1:6" x14ac:dyDescent="0.2">
      <c r="A4" s="59" t="str">
        <f>'MVN-B_Akten'!A14</f>
        <v/>
      </c>
      <c r="B4" s="83"/>
      <c r="C4" s="69" t="str">
        <f>'MVN-B_Akten'!E14</f>
        <v/>
      </c>
      <c r="D4" s="69"/>
      <c r="E4" s="85" t="str">
        <f t="shared" si="0"/>
        <v>?</v>
      </c>
      <c r="F4" s="85" t="str">
        <f t="shared" si="1"/>
        <v/>
      </c>
    </row>
    <row r="5" spans="1:6" x14ac:dyDescent="0.2">
      <c r="A5" s="59" t="str">
        <f>'MVN-B_Akten'!A15</f>
        <v/>
      </c>
      <c r="B5" s="83"/>
      <c r="C5" s="69" t="str">
        <f>'MVN-B_Akten'!E15</f>
        <v/>
      </c>
      <c r="D5" s="69"/>
      <c r="E5" s="85" t="str">
        <f t="shared" si="0"/>
        <v>?</v>
      </c>
      <c r="F5" s="85" t="str">
        <f t="shared" si="1"/>
        <v/>
      </c>
    </row>
    <row r="6" spans="1:6" x14ac:dyDescent="0.2">
      <c r="A6" s="59" t="str">
        <f>'MVN-B_Akten'!A16</f>
        <v/>
      </c>
      <c r="B6" s="83"/>
      <c r="C6" s="69" t="str">
        <f>'MVN-B_Akten'!E16</f>
        <v/>
      </c>
      <c r="D6" s="69"/>
      <c r="E6" s="85" t="str">
        <f t="shared" si="0"/>
        <v>?</v>
      </c>
      <c r="F6" s="85" t="str">
        <f t="shared" si="1"/>
        <v/>
      </c>
    </row>
    <row r="7" spans="1:6" x14ac:dyDescent="0.2">
      <c r="A7" s="59" t="str">
        <f>'MVN-B_Akten'!A17</f>
        <v/>
      </c>
      <c r="B7" s="83"/>
      <c r="C7" s="69" t="str">
        <f>'MVN-B_Akten'!E17</f>
        <v/>
      </c>
      <c r="D7" s="69"/>
      <c r="E7" s="85" t="str">
        <f t="shared" si="0"/>
        <v>?</v>
      </c>
      <c r="F7" s="85" t="str">
        <f t="shared" si="1"/>
        <v/>
      </c>
    </row>
    <row r="8" spans="1:6" x14ac:dyDescent="0.2">
      <c r="A8" s="59" t="str">
        <f>'MVN-B_Akten'!A18</f>
        <v/>
      </c>
      <c r="B8" s="83"/>
      <c r="C8" s="69" t="str">
        <f>'MVN-B_Akten'!E18</f>
        <v/>
      </c>
      <c r="D8" s="69"/>
      <c r="E8" s="85" t="str">
        <f t="shared" si="0"/>
        <v>?</v>
      </c>
      <c r="F8" s="85" t="str">
        <f t="shared" si="1"/>
        <v/>
      </c>
    </row>
    <row r="9" spans="1:6" x14ac:dyDescent="0.2">
      <c r="A9" s="59" t="str">
        <f>'MVN-B_Akten'!A19</f>
        <v/>
      </c>
      <c r="B9" s="83"/>
      <c r="C9" s="69" t="str">
        <f>'MVN-B_Akten'!E19</f>
        <v/>
      </c>
      <c r="D9" s="69"/>
      <c r="E9" s="85" t="str">
        <f t="shared" si="0"/>
        <v>?</v>
      </c>
      <c r="F9" s="85" t="str">
        <f t="shared" si="1"/>
        <v/>
      </c>
    </row>
    <row r="10" spans="1:6" x14ac:dyDescent="0.2">
      <c r="A10" s="59" t="str">
        <f>'MVN-B_Akten'!A20</f>
        <v/>
      </c>
      <c r="B10" s="83"/>
      <c r="C10" s="69" t="str">
        <f>'MVN-B_Akten'!E20</f>
        <v/>
      </c>
      <c r="D10" s="69"/>
      <c r="E10" s="85" t="str">
        <f t="shared" si="0"/>
        <v>?</v>
      </c>
      <c r="F10" s="85" t="str">
        <f t="shared" si="1"/>
        <v/>
      </c>
    </row>
    <row r="11" spans="1:6" x14ac:dyDescent="0.2">
      <c r="A11" s="59" t="str">
        <f>'MVN-B_Akten'!A21</f>
        <v/>
      </c>
      <c r="B11" s="83"/>
      <c r="C11" s="69" t="str">
        <f>'MVN-B_Akten'!E21</f>
        <v/>
      </c>
      <c r="D11" s="69"/>
      <c r="E11" s="85" t="str">
        <f t="shared" si="0"/>
        <v>?</v>
      </c>
      <c r="F11" s="85" t="str">
        <f t="shared" si="1"/>
        <v/>
      </c>
    </row>
    <row r="12" spans="1:6" x14ac:dyDescent="0.2">
      <c r="A12" s="59" t="str">
        <f>'MVN-B_Akten'!A22</f>
        <v/>
      </c>
      <c r="B12" s="83"/>
      <c r="C12" s="69" t="str">
        <f>'MVN-B_Akten'!E22</f>
        <v/>
      </c>
      <c r="D12" s="69"/>
      <c r="E12" s="85" t="str">
        <f t="shared" si="0"/>
        <v>?</v>
      </c>
      <c r="F12" s="85" t="str">
        <f t="shared" si="1"/>
        <v/>
      </c>
    </row>
    <row r="13" spans="1:6" x14ac:dyDescent="0.2">
      <c r="A13" s="59" t="str">
        <f>'MVN-B_Akten'!A23</f>
        <v/>
      </c>
      <c r="B13" s="83"/>
      <c r="C13" s="69" t="str">
        <f>'MVN-B_Akten'!E23</f>
        <v/>
      </c>
      <c r="D13" s="69"/>
      <c r="E13" s="85" t="str">
        <f t="shared" si="0"/>
        <v>?</v>
      </c>
      <c r="F13" s="85" t="str">
        <f t="shared" si="1"/>
        <v/>
      </c>
    </row>
    <row r="14" spans="1:6" x14ac:dyDescent="0.2">
      <c r="A14" s="59" t="str">
        <f>'MVN-B_Akten'!A24</f>
        <v/>
      </c>
      <c r="B14" s="83"/>
      <c r="C14" s="69" t="str">
        <f>'MVN-B_Akten'!E24</f>
        <v/>
      </c>
      <c r="D14" s="69"/>
      <c r="E14" s="85" t="str">
        <f t="shared" si="0"/>
        <v>?</v>
      </c>
      <c r="F14" s="85" t="str">
        <f t="shared" si="1"/>
        <v/>
      </c>
    </row>
    <row r="15" spans="1:6" x14ac:dyDescent="0.2">
      <c r="A15" s="59" t="str">
        <f>'MVN-B_Akten'!A25</f>
        <v/>
      </c>
      <c r="B15" s="83"/>
      <c r="C15" s="69" t="str">
        <f>'MVN-B_Akten'!E25</f>
        <v/>
      </c>
      <c r="D15" s="69"/>
      <c r="E15" s="85" t="str">
        <f t="shared" si="0"/>
        <v>?</v>
      </c>
      <c r="F15" s="85" t="str">
        <f t="shared" si="1"/>
        <v/>
      </c>
    </row>
    <row r="16" spans="1:6" x14ac:dyDescent="0.2">
      <c r="A16" s="59" t="str">
        <f>'MVN-B_Akten'!A26</f>
        <v/>
      </c>
      <c r="B16" s="83"/>
      <c r="C16" s="69" t="str">
        <f>'MVN-B_Akten'!E26</f>
        <v/>
      </c>
      <c r="D16" s="69"/>
      <c r="E16" s="85" t="str">
        <f t="shared" si="0"/>
        <v>?</v>
      </c>
      <c r="F16" s="85" t="str">
        <f t="shared" si="1"/>
        <v/>
      </c>
    </row>
    <row r="17" spans="1:6" x14ac:dyDescent="0.2">
      <c r="A17" s="59" t="str">
        <f>'MVN-B_Akten'!A27</f>
        <v/>
      </c>
      <c r="B17" s="83"/>
      <c r="C17" s="69" t="str">
        <f>'MVN-B_Akten'!E27</f>
        <v/>
      </c>
      <c r="D17" s="69"/>
      <c r="E17" s="85" t="str">
        <f t="shared" si="0"/>
        <v>?</v>
      </c>
      <c r="F17" s="85" t="str">
        <f t="shared" si="1"/>
        <v/>
      </c>
    </row>
    <row r="18" spans="1:6" x14ac:dyDescent="0.2">
      <c r="A18" s="59" t="str">
        <f>'MVN-B_Akten'!A28</f>
        <v/>
      </c>
      <c r="B18" s="83"/>
      <c r="C18" s="69" t="str">
        <f>'MVN-B_Akten'!E28</f>
        <v/>
      </c>
      <c r="D18" s="69"/>
      <c r="E18" s="85" t="str">
        <f t="shared" si="0"/>
        <v>?</v>
      </c>
      <c r="F18" s="85" t="str">
        <f t="shared" si="1"/>
        <v/>
      </c>
    </row>
    <row r="19" spans="1:6" x14ac:dyDescent="0.2">
      <c r="A19" s="59" t="str">
        <f>'MVN-B_Akten'!A29</f>
        <v/>
      </c>
      <c r="B19" s="83"/>
      <c r="C19" s="69" t="str">
        <f>'MVN-B_Akten'!E29</f>
        <v/>
      </c>
      <c r="D19" s="69"/>
      <c r="E19" s="85" t="str">
        <f t="shared" si="0"/>
        <v>?</v>
      </c>
      <c r="F19" s="85" t="str">
        <f t="shared" si="1"/>
        <v/>
      </c>
    </row>
    <row r="20" spans="1:6" x14ac:dyDescent="0.2">
      <c r="A20" s="59" t="str">
        <f>'MVN-B_Akten'!A30</f>
        <v/>
      </c>
      <c r="B20" s="83"/>
      <c r="C20" s="69" t="str">
        <f>'MVN-B_Akten'!E30</f>
        <v/>
      </c>
      <c r="D20" s="69"/>
      <c r="E20" s="85" t="str">
        <f t="shared" si="0"/>
        <v>?</v>
      </c>
      <c r="F20" s="85" t="str">
        <f t="shared" si="1"/>
        <v/>
      </c>
    </row>
    <row r="21" spans="1:6" x14ac:dyDescent="0.2">
      <c r="A21" s="59" t="str">
        <f>'MVN-B_Akten'!A31</f>
        <v/>
      </c>
      <c r="B21" s="83"/>
      <c r="C21" s="69" t="str">
        <f>'MVN-B_Akten'!E31</f>
        <v/>
      </c>
      <c r="D21" s="69"/>
      <c r="E21" s="85" t="str">
        <f t="shared" si="0"/>
        <v>?</v>
      </c>
      <c r="F21" s="85" t="str">
        <f t="shared" si="1"/>
        <v/>
      </c>
    </row>
    <row r="22" spans="1:6" x14ac:dyDescent="0.2">
      <c r="A22" s="59" t="str">
        <f>'MVN-B_Akten'!A32</f>
        <v/>
      </c>
      <c r="B22" s="83"/>
      <c r="C22" s="69" t="str">
        <f>'MVN-B_Akten'!E32</f>
        <v/>
      </c>
      <c r="D22" s="69"/>
      <c r="E22" s="85" t="str">
        <f t="shared" si="0"/>
        <v>?</v>
      </c>
      <c r="F22" s="85" t="str">
        <f t="shared" si="1"/>
        <v/>
      </c>
    </row>
    <row r="23" spans="1:6" x14ac:dyDescent="0.2">
      <c r="A23" s="59" t="str">
        <f>'MVN-B_Akten'!A33</f>
        <v/>
      </c>
      <c r="B23" s="83"/>
      <c r="C23" s="69" t="str">
        <f>'MVN-B_Akten'!E33</f>
        <v/>
      </c>
      <c r="D23" s="69"/>
      <c r="E23" s="85" t="str">
        <f t="shared" si="0"/>
        <v>?</v>
      </c>
      <c r="F23" s="85" t="str">
        <f t="shared" si="1"/>
        <v/>
      </c>
    </row>
    <row r="24" spans="1:6" x14ac:dyDescent="0.2">
      <c r="A24" s="59" t="str">
        <f>'MVN-B_Akten'!A34</f>
        <v/>
      </c>
      <c r="B24" s="83"/>
      <c r="C24" s="69" t="str">
        <f>'MVN-B_Akten'!E34</f>
        <v/>
      </c>
      <c r="D24" s="69"/>
      <c r="E24" s="85" t="str">
        <f t="shared" si="0"/>
        <v>?</v>
      </c>
      <c r="F24" s="85" t="str">
        <f t="shared" si="1"/>
        <v/>
      </c>
    </row>
    <row r="25" spans="1:6" x14ac:dyDescent="0.2">
      <c r="A25" s="59" t="str">
        <f>'MVN-B_Akten'!A35</f>
        <v/>
      </c>
      <c r="B25" s="83"/>
      <c r="C25" s="69" t="str">
        <f>'MVN-B_Akten'!E35</f>
        <v/>
      </c>
      <c r="D25" s="69"/>
      <c r="E25" s="85" t="str">
        <f t="shared" si="0"/>
        <v>?</v>
      </c>
      <c r="F25" s="85" t="str">
        <f t="shared" si="1"/>
        <v/>
      </c>
    </row>
    <row r="26" spans="1:6" x14ac:dyDescent="0.2">
      <c r="A26" s="59" t="str">
        <f>'MVN-B_Akten'!A36</f>
        <v/>
      </c>
      <c r="B26" s="83"/>
      <c r="C26" s="69" t="str">
        <f>'MVN-B_Akten'!E36</f>
        <v/>
      </c>
      <c r="D26" s="69"/>
      <c r="E26" s="85" t="str">
        <f t="shared" si="0"/>
        <v>?</v>
      </c>
      <c r="F26" s="85" t="str">
        <f t="shared" si="1"/>
        <v/>
      </c>
    </row>
    <row r="27" spans="1:6" x14ac:dyDescent="0.2">
      <c r="A27" s="59" t="str">
        <f>'MVN-B_Akten'!A37</f>
        <v/>
      </c>
      <c r="B27" s="83"/>
      <c r="C27" s="69" t="str">
        <f>'MVN-B_Akten'!E37</f>
        <v/>
      </c>
      <c r="D27" s="69"/>
      <c r="E27" s="85" t="str">
        <f t="shared" si="0"/>
        <v>?</v>
      </c>
      <c r="F27" s="85" t="str">
        <f t="shared" si="1"/>
        <v/>
      </c>
    </row>
    <row r="28" spans="1:6" x14ac:dyDescent="0.2">
      <c r="A28" s="59" t="str">
        <f>'MVN-B_Akten'!A38</f>
        <v/>
      </c>
      <c r="B28" s="83"/>
      <c r="C28" s="69" t="str">
        <f>'MVN-B_Akten'!E38</f>
        <v/>
      </c>
      <c r="D28" s="69"/>
      <c r="E28" s="85" t="str">
        <f t="shared" si="0"/>
        <v>?</v>
      </c>
      <c r="F28" s="85" t="str">
        <f t="shared" si="1"/>
        <v/>
      </c>
    </row>
    <row r="29" spans="1:6" x14ac:dyDescent="0.2">
      <c r="A29" s="59" t="str">
        <f>'MVN-B_Akten'!A39</f>
        <v/>
      </c>
      <c r="B29" s="83"/>
      <c r="C29" s="69" t="str">
        <f>'MVN-B_Akten'!E39</f>
        <v/>
      </c>
      <c r="D29" s="69"/>
      <c r="E29" s="85" t="str">
        <f t="shared" si="0"/>
        <v>?</v>
      </c>
      <c r="F29" s="85" t="str">
        <f t="shared" si="1"/>
        <v/>
      </c>
    </row>
    <row r="30" spans="1:6" x14ac:dyDescent="0.2">
      <c r="A30" s="59" t="str">
        <f>'MVN-B_Akten'!A40</f>
        <v/>
      </c>
      <c r="B30" s="83"/>
      <c r="C30" s="69" t="str">
        <f>'MVN-B_Akten'!E40</f>
        <v/>
      </c>
      <c r="D30" s="69"/>
      <c r="E30" s="85" t="str">
        <f t="shared" si="0"/>
        <v>?</v>
      </c>
      <c r="F30" s="85" t="str">
        <f t="shared" si="1"/>
        <v/>
      </c>
    </row>
    <row r="31" spans="1:6" x14ac:dyDescent="0.2">
      <c r="A31" s="59" t="str">
        <f>'MVN-B_Akten'!A41</f>
        <v/>
      </c>
      <c r="B31" s="83"/>
      <c r="C31" s="69" t="str">
        <f>'MVN-B_Akten'!E41</f>
        <v/>
      </c>
      <c r="D31" s="69"/>
      <c r="E31" s="85" t="str">
        <f t="shared" si="0"/>
        <v>?</v>
      </c>
      <c r="F31" s="85" t="str">
        <f t="shared" si="1"/>
        <v/>
      </c>
    </row>
    <row r="32" spans="1:6" x14ac:dyDescent="0.2">
      <c r="A32" s="59" t="str">
        <f>'MVN-B_Akten'!A42</f>
        <v/>
      </c>
      <c r="B32" s="83"/>
      <c r="C32" s="69" t="str">
        <f>'MVN-B_Akten'!E42</f>
        <v/>
      </c>
      <c r="D32" s="69"/>
      <c r="E32" s="85" t="str">
        <f t="shared" si="0"/>
        <v>?</v>
      </c>
      <c r="F32" s="85" t="str">
        <f t="shared" si="1"/>
        <v/>
      </c>
    </row>
    <row r="33" spans="1:6" x14ac:dyDescent="0.2">
      <c r="A33" s="59" t="str">
        <f>'MVN-B_Akten'!A43</f>
        <v/>
      </c>
      <c r="B33" s="83"/>
      <c r="C33" s="69" t="str">
        <f>'MVN-B_Akten'!E43</f>
        <v/>
      </c>
      <c r="D33" s="69"/>
      <c r="E33" s="85" t="str">
        <f t="shared" si="0"/>
        <v>?</v>
      </c>
      <c r="F33" s="85" t="str">
        <f t="shared" si="1"/>
        <v/>
      </c>
    </row>
    <row r="34" spans="1:6" x14ac:dyDescent="0.2">
      <c r="A34" s="59" t="str">
        <f>'MVN-B_Akten'!A44</f>
        <v/>
      </c>
      <c r="B34" s="83"/>
      <c r="C34" s="69" t="str">
        <f>'MVN-B_Akten'!E44</f>
        <v/>
      </c>
      <c r="D34" s="69"/>
      <c r="E34" s="85" t="str">
        <f t="shared" si="0"/>
        <v>?</v>
      </c>
      <c r="F34" s="85" t="str">
        <f t="shared" si="1"/>
        <v/>
      </c>
    </row>
    <row r="35" spans="1:6" x14ac:dyDescent="0.2">
      <c r="A35" s="59" t="str">
        <f>'MVN-B_Akten'!A45</f>
        <v/>
      </c>
      <c r="B35" s="83"/>
      <c r="C35" s="69" t="str">
        <f>'MVN-B_Akten'!E45</f>
        <v/>
      </c>
      <c r="D35" s="69"/>
      <c r="E35" s="85" t="str">
        <f t="shared" si="0"/>
        <v>?</v>
      </c>
      <c r="F35" s="85" t="str">
        <f t="shared" si="1"/>
        <v/>
      </c>
    </row>
    <row r="36" spans="1:6" x14ac:dyDescent="0.2">
      <c r="A36" s="59" t="str">
        <f>'MVN-B_Akten'!A46</f>
        <v/>
      </c>
      <c r="B36" s="83"/>
      <c r="C36" s="69" t="str">
        <f>'MVN-B_Akten'!E46</f>
        <v/>
      </c>
      <c r="D36" s="69"/>
      <c r="E36" s="85" t="str">
        <f t="shared" si="0"/>
        <v>?</v>
      </c>
      <c r="F36" s="85" t="str">
        <f t="shared" si="1"/>
        <v/>
      </c>
    </row>
    <row r="37" spans="1:6" x14ac:dyDescent="0.2">
      <c r="A37" s="59" t="str">
        <f>'MVN-B_Akten'!A47</f>
        <v/>
      </c>
      <c r="B37" s="83"/>
      <c r="C37" s="69" t="str">
        <f>'MVN-B_Akten'!E47</f>
        <v/>
      </c>
      <c r="D37" s="69"/>
      <c r="E37" s="85" t="str">
        <f t="shared" si="0"/>
        <v>?</v>
      </c>
      <c r="F37" s="85" t="str">
        <f t="shared" si="1"/>
        <v/>
      </c>
    </row>
    <row r="38" spans="1:6" x14ac:dyDescent="0.2">
      <c r="A38" s="59" t="str">
        <f>'MVN-B_Akten'!A48</f>
        <v/>
      </c>
      <c r="B38" s="83"/>
      <c r="C38" s="69" t="str">
        <f>'MVN-B_Akten'!E48</f>
        <v/>
      </c>
      <c r="D38" s="69"/>
      <c r="E38" s="85" t="str">
        <f t="shared" si="0"/>
        <v>?</v>
      </c>
      <c r="F38" s="85" t="str">
        <f t="shared" si="1"/>
        <v/>
      </c>
    </row>
    <row r="39" spans="1:6" x14ac:dyDescent="0.2">
      <c r="A39" s="59" t="str">
        <f>'MVN-B_Akten'!A49</f>
        <v/>
      </c>
      <c r="B39" s="83"/>
      <c r="C39" s="69" t="str">
        <f>'MVN-B_Akten'!E49</f>
        <v/>
      </c>
      <c r="D39" s="69"/>
      <c r="E39" s="85" t="str">
        <f t="shared" si="0"/>
        <v>?</v>
      </c>
      <c r="F39" s="85" t="str">
        <f t="shared" si="1"/>
        <v/>
      </c>
    </row>
    <row r="40" spans="1:6" x14ac:dyDescent="0.2">
      <c r="A40" s="59" t="str">
        <f>'MVN-B_Akten'!A50</f>
        <v/>
      </c>
      <c r="B40" s="83"/>
      <c r="C40" s="69" t="str">
        <f>'MVN-B_Akten'!E50</f>
        <v/>
      </c>
      <c r="D40" s="69"/>
      <c r="E40" s="85" t="str">
        <f t="shared" si="0"/>
        <v>?</v>
      </c>
      <c r="F40" s="85" t="str">
        <f t="shared" si="1"/>
        <v/>
      </c>
    </row>
    <row r="41" spans="1:6" x14ac:dyDescent="0.2">
      <c r="A41" s="59" t="str">
        <f>'MVN-B_Akten'!A51</f>
        <v/>
      </c>
      <c r="B41" s="83"/>
      <c r="C41" s="69" t="str">
        <f>'MVN-B_Akten'!E51</f>
        <v/>
      </c>
      <c r="D41" s="69"/>
      <c r="E41" s="85" t="str">
        <f t="shared" si="0"/>
        <v>?</v>
      </c>
      <c r="F41" s="85" t="str">
        <f t="shared" si="1"/>
        <v/>
      </c>
    </row>
    <row r="42" spans="1:6" x14ac:dyDescent="0.2">
      <c r="A42" s="59" t="str">
        <f>'MVN-B_Akten'!A52</f>
        <v/>
      </c>
      <c r="B42" s="83"/>
      <c r="C42" s="69" t="str">
        <f>'MVN-B_Akten'!E52</f>
        <v/>
      </c>
      <c r="D42" s="69"/>
      <c r="E42" s="85" t="str">
        <f t="shared" si="0"/>
        <v>?</v>
      </c>
      <c r="F42" s="85" t="str">
        <f t="shared" si="1"/>
        <v/>
      </c>
    </row>
    <row r="43" spans="1:6" x14ac:dyDescent="0.2">
      <c r="A43" s="59" t="str">
        <f>'MVN-B_Akten'!A53</f>
        <v/>
      </c>
      <c r="B43" s="83"/>
      <c r="C43" s="69" t="str">
        <f>'MVN-B_Akten'!E53</f>
        <v/>
      </c>
      <c r="D43" s="69"/>
      <c r="E43" s="85" t="str">
        <f t="shared" si="0"/>
        <v>?</v>
      </c>
      <c r="F43" s="85" t="str">
        <f t="shared" si="1"/>
        <v/>
      </c>
    </row>
    <row r="44" spans="1:6" x14ac:dyDescent="0.2">
      <c r="A44" s="59" t="str">
        <f>'MVN-B_Akten'!A54</f>
        <v/>
      </c>
      <c r="B44" s="83"/>
      <c r="C44" s="69" t="str">
        <f>'MVN-B_Akten'!E54</f>
        <v/>
      </c>
      <c r="D44" s="69"/>
      <c r="E44" s="85" t="str">
        <f t="shared" si="0"/>
        <v>?</v>
      </c>
      <c r="F44" s="85" t="str">
        <f t="shared" si="1"/>
        <v/>
      </c>
    </row>
    <row r="45" spans="1:6" x14ac:dyDescent="0.2">
      <c r="A45" s="59" t="str">
        <f>'MVN-B_Akten'!A55</f>
        <v/>
      </c>
      <c r="B45" s="83"/>
      <c r="C45" s="69" t="str">
        <f>'MVN-B_Akten'!E55</f>
        <v/>
      </c>
      <c r="D45" s="69"/>
      <c r="E45" s="85" t="str">
        <f t="shared" si="0"/>
        <v>?</v>
      </c>
      <c r="F45" s="85" t="str">
        <f t="shared" si="1"/>
        <v/>
      </c>
    </row>
    <row r="46" spans="1:6" x14ac:dyDescent="0.2">
      <c r="A46" s="59" t="str">
        <f>'MVN-B_Akten'!A56</f>
        <v/>
      </c>
      <c r="B46" s="83"/>
      <c r="C46" s="69" t="str">
        <f>'MVN-B_Akten'!E56</f>
        <v/>
      </c>
      <c r="D46" s="69"/>
      <c r="E46" s="85" t="str">
        <f t="shared" si="0"/>
        <v>?</v>
      </c>
      <c r="F46" s="85" t="str">
        <f t="shared" si="1"/>
        <v/>
      </c>
    </row>
    <row r="47" spans="1:6" x14ac:dyDescent="0.2">
      <c r="A47" s="59" t="str">
        <f>'MVN-B_Akten'!A57</f>
        <v/>
      </c>
      <c r="B47" s="83"/>
      <c r="C47" s="69" t="str">
        <f>'MVN-B_Akten'!E57</f>
        <v/>
      </c>
      <c r="D47" s="69"/>
      <c r="E47" s="85" t="str">
        <f t="shared" si="0"/>
        <v>?</v>
      </c>
      <c r="F47" s="85" t="str">
        <f t="shared" si="1"/>
        <v/>
      </c>
    </row>
    <row r="48" spans="1:6" x14ac:dyDescent="0.2">
      <c r="A48" s="59" t="str">
        <f>'MVN-B_Akten'!A58</f>
        <v/>
      </c>
      <c r="B48" s="83"/>
      <c r="C48" s="69" t="str">
        <f>'MVN-B_Akten'!E58</f>
        <v/>
      </c>
      <c r="D48" s="69"/>
      <c r="E48" s="85" t="str">
        <f t="shared" si="0"/>
        <v>?</v>
      </c>
      <c r="F48" s="85" t="str">
        <f t="shared" si="1"/>
        <v/>
      </c>
    </row>
    <row r="49" spans="1:6" x14ac:dyDescent="0.2">
      <c r="A49" s="59" t="str">
        <f>'MVN-B_Akten'!A59</f>
        <v/>
      </c>
      <c r="B49" s="83"/>
      <c r="C49" s="69" t="str">
        <f>'MVN-B_Akten'!E59</f>
        <v/>
      </c>
      <c r="D49" s="69"/>
      <c r="E49" s="85" t="str">
        <f t="shared" si="0"/>
        <v>?</v>
      </c>
      <c r="F49" s="85" t="str">
        <f t="shared" si="1"/>
        <v/>
      </c>
    </row>
    <row r="50" spans="1:6" x14ac:dyDescent="0.2">
      <c r="A50" s="59" t="str">
        <f>'MVN-B_Akten'!A60</f>
        <v/>
      </c>
      <c r="B50" s="83"/>
      <c r="C50" s="69" t="str">
        <f>'MVN-B_Akten'!E60</f>
        <v/>
      </c>
      <c r="D50" s="69"/>
      <c r="E50" s="85" t="str">
        <f t="shared" si="0"/>
        <v>?</v>
      </c>
      <c r="F50" s="85" t="str">
        <f t="shared" si="1"/>
        <v/>
      </c>
    </row>
    <row r="51" spans="1:6" x14ac:dyDescent="0.2">
      <c r="A51" s="59" t="str">
        <f>'MVN-B_Akten'!A61</f>
        <v/>
      </c>
      <c r="B51" s="83"/>
      <c r="C51" s="69" t="str">
        <f>'MVN-B_Akten'!E61</f>
        <v/>
      </c>
      <c r="D51" s="69"/>
      <c r="E51" s="85" t="str">
        <f t="shared" si="0"/>
        <v>?</v>
      </c>
      <c r="F51" s="85" t="str">
        <f t="shared" si="1"/>
        <v/>
      </c>
    </row>
    <row r="52" spans="1:6" x14ac:dyDescent="0.2">
      <c r="A52" s="59" t="str">
        <f>'MVN-B_Akten'!A62</f>
        <v/>
      </c>
      <c r="B52" s="83"/>
      <c r="C52" s="69" t="str">
        <f>'MVN-B_Akten'!E62</f>
        <v/>
      </c>
      <c r="D52" s="69"/>
      <c r="E52" s="85" t="str">
        <f t="shared" si="0"/>
        <v>?</v>
      </c>
      <c r="F52" s="85" t="str">
        <f t="shared" si="1"/>
        <v/>
      </c>
    </row>
    <row r="53" spans="1:6" x14ac:dyDescent="0.2">
      <c r="A53" s="59" t="str">
        <f>'MVN-B_Akten'!A63</f>
        <v/>
      </c>
      <c r="B53" s="83"/>
      <c r="C53" s="69" t="str">
        <f>'MVN-B_Akten'!E63</f>
        <v/>
      </c>
      <c r="D53" s="69"/>
      <c r="E53" s="85" t="str">
        <f t="shared" si="0"/>
        <v>?</v>
      </c>
      <c r="F53" s="85" t="str">
        <f t="shared" si="1"/>
        <v/>
      </c>
    </row>
    <row r="54" spans="1:6" x14ac:dyDescent="0.2">
      <c r="A54" s="59" t="str">
        <f>'MVN-B_Akten'!A64</f>
        <v/>
      </c>
      <c r="B54" s="83"/>
      <c r="C54" s="69" t="str">
        <f>'MVN-B_Akten'!E64</f>
        <v/>
      </c>
      <c r="D54" s="69"/>
      <c r="E54" s="85" t="str">
        <f t="shared" si="0"/>
        <v>?</v>
      </c>
      <c r="F54" s="85" t="str">
        <f t="shared" si="1"/>
        <v/>
      </c>
    </row>
    <row r="55" spans="1:6" x14ac:dyDescent="0.2">
      <c r="A55" s="59" t="str">
        <f>'MVN-B_Akten'!A65</f>
        <v/>
      </c>
      <c r="B55" s="83"/>
      <c r="C55" s="69" t="str">
        <f>'MVN-B_Akten'!E65</f>
        <v/>
      </c>
      <c r="D55" s="69"/>
      <c r="E55" s="85" t="str">
        <f t="shared" si="0"/>
        <v>?</v>
      </c>
      <c r="F55" s="85" t="str">
        <f t="shared" si="1"/>
        <v/>
      </c>
    </row>
    <row r="56" spans="1:6" x14ac:dyDescent="0.2">
      <c r="A56" s="59" t="str">
        <f>'MVN-B_Akten'!A66</f>
        <v/>
      </c>
      <c r="B56" s="83"/>
      <c r="C56" s="69" t="str">
        <f>'MVN-B_Akten'!E66</f>
        <v/>
      </c>
      <c r="D56" s="69"/>
      <c r="E56" s="85" t="str">
        <f t="shared" si="0"/>
        <v>?</v>
      </c>
      <c r="F56" s="85" t="str">
        <f t="shared" si="1"/>
        <v/>
      </c>
    </row>
    <row r="57" spans="1:6" x14ac:dyDescent="0.2">
      <c r="A57" s="59" t="str">
        <f>'MVN-B_Akten'!A67</f>
        <v/>
      </c>
      <c r="B57" s="83"/>
      <c r="C57" s="69" t="str">
        <f>'MVN-B_Akten'!E67</f>
        <v/>
      </c>
      <c r="D57" s="69"/>
      <c r="E57" s="85" t="str">
        <f t="shared" si="0"/>
        <v>?</v>
      </c>
      <c r="F57" s="85" t="str">
        <f t="shared" si="1"/>
        <v/>
      </c>
    </row>
    <row r="58" spans="1:6" x14ac:dyDescent="0.2">
      <c r="A58" s="59" t="str">
        <f>'MVN-B_Akten'!A68</f>
        <v/>
      </c>
      <c r="B58" s="83"/>
      <c r="C58" s="69" t="str">
        <f>'MVN-B_Akten'!E68</f>
        <v/>
      </c>
      <c r="D58" s="69"/>
      <c r="E58" s="85" t="str">
        <f t="shared" si="0"/>
        <v>?</v>
      </c>
      <c r="F58" s="85" t="str">
        <f t="shared" si="1"/>
        <v/>
      </c>
    </row>
    <row r="59" spans="1:6" x14ac:dyDescent="0.2">
      <c r="A59" s="59" t="str">
        <f>'MVN-B_Akten'!A69</f>
        <v/>
      </c>
      <c r="B59" s="83"/>
      <c r="C59" s="69" t="str">
        <f>'MVN-B_Akten'!E69</f>
        <v/>
      </c>
      <c r="D59" s="69"/>
      <c r="E59" s="85" t="str">
        <f t="shared" si="0"/>
        <v>?</v>
      </c>
      <c r="F59" s="85" t="str">
        <f t="shared" si="1"/>
        <v/>
      </c>
    </row>
    <row r="60" spans="1:6" x14ac:dyDescent="0.2">
      <c r="A60" s="59" t="str">
        <f>'MVN-B_Akten'!A70</f>
        <v/>
      </c>
      <c r="B60" s="83"/>
      <c r="C60" s="69" t="str">
        <f>'MVN-B_Akten'!E70</f>
        <v/>
      </c>
      <c r="D60" s="69"/>
      <c r="E60" s="85" t="str">
        <f t="shared" si="0"/>
        <v>?</v>
      </c>
      <c r="F60" s="85" t="str">
        <f t="shared" si="1"/>
        <v/>
      </c>
    </row>
    <row r="61" spans="1:6" x14ac:dyDescent="0.2">
      <c r="A61" s="59" t="str">
        <f>'MVN-B_Akten'!A71</f>
        <v/>
      </c>
      <c r="B61" s="83"/>
      <c r="C61" s="69" t="str">
        <f>'MVN-B_Akten'!E71</f>
        <v/>
      </c>
      <c r="D61" s="69"/>
      <c r="E61" s="85" t="str">
        <f t="shared" si="0"/>
        <v>?</v>
      </c>
      <c r="F61" s="85" t="str">
        <f t="shared" si="1"/>
        <v/>
      </c>
    </row>
    <row r="62" spans="1:6" x14ac:dyDescent="0.2">
      <c r="A62" s="59" t="str">
        <f>'MVN-B_Akten'!A72</f>
        <v/>
      </c>
      <c r="B62" s="83"/>
      <c r="C62" s="69" t="str">
        <f>'MVN-B_Akten'!E72</f>
        <v/>
      </c>
      <c r="D62" s="69"/>
      <c r="E62" s="85" t="str">
        <f t="shared" si="0"/>
        <v>?</v>
      </c>
      <c r="F62" s="85" t="str">
        <f t="shared" si="1"/>
        <v/>
      </c>
    </row>
    <row r="63" spans="1:6" x14ac:dyDescent="0.2">
      <c r="A63" s="59" t="str">
        <f>'MVN-B_Akten'!A73</f>
        <v/>
      </c>
      <c r="B63" s="83"/>
      <c r="C63" s="69" t="str">
        <f>'MVN-B_Akten'!E73</f>
        <v/>
      </c>
      <c r="D63" s="69"/>
      <c r="E63" s="85" t="str">
        <f t="shared" si="0"/>
        <v>?</v>
      </c>
      <c r="F63" s="85" t="str">
        <f t="shared" si="1"/>
        <v/>
      </c>
    </row>
    <row r="64" spans="1:6" x14ac:dyDescent="0.2">
      <c r="A64" s="59" t="str">
        <f>'MVN-B_Akten'!A74</f>
        <v/>
      </c>
      <c r="B64" s="83"/>
      <c r="C64" s="69" t="str">
        <f>'MVN-B_Akten'!E74</f>
        <v/>
      </c>
      <c r="D64" s="69"/>
      <c r="E64" s="85" t="str">
        <f t="shared" si="0"/>
        <v>?</v>
      </c>
      <c r="F64" s="85" t="str">
        <f t="shared" si="1"/>
        <v/>
      </c>
    </row>
    <row r="65" spans="1:6" x14ac:dyDescent="0.2">
      <c r="A65" s="59" t="str">
        <f>'MVN-B_Akten'!A75</f>
        <v/>
      </c>
      <c r="B65" s="83"/>
      <c r="C65" s="69" t="str">
        <f>'MVN-B_Akten'!E75</f>
        <v/>
      </c>
      <c r="D65" s="69"/>
      <c r="E65" s="85" t="str">
        <f t="shared" si="0"/>
        <v>?</v>
      </c>
      <c r="F65" s="85" t="str">
        <f t="shared" si="1"/>
        <v/>
      </c>
    </row>
    <row r="66" spans="1:6" x14ac:dyDescent="0.2">
      <c r="A66" s="59" t="str">
        <f>'MVN-B_Akten'!A76</f>
        <v/>
      </c>
      <c r="B66" s="83"/>
      <c r="C66" s="69" t="str">
        <f>'MVN-B_Akten'!E76</f>
        <v/>
      </c>
      <c r="D66" s="69"/>
      <c r="E66" s="85" t="str">
        <f t="shared" ref="E66:E151" si="2">MKP_Matrix</f>
        <v>?</v>
      </c>
      <c r="F66" s="85" t="str">
        <f t="shared" si="1"/>
        <v/>
      </c>
    </row>
    <row r="67" spans="1:6" x14ac:dyDescent="0.2">
      <c r="A67" s="59" t="str">
        <f>'MVN-B_Akten'!A77</f>
        <v/>
      </c>
      <c r="B67" s="83"/>
      <c r="C67" s="69" t="str">
        <f>'MVN-B_Akten'!E77</f>
        <v/>
      </c>
      <c r="D67" s="69"/>
      <c r="E67" s="85" t="str">
        <f t="shared" si="2"/>
        <v>?</v>
      </c>
      <c r="F67" s="85" t="str">
        <f t="shared" ref="F67:F81" si="3">IFERROR(C67*E67,"")</f>
        <v/>
      </c>
    </row>
    <row r="68" spans="1:6" x14ac:dyDescent="0.2">
      <c r="A68" s="59" t="str">
        <f>'MVN-B_Akten'!A78</f>
        <v/>
      </c>
      <c r="B68" s="83"/>
      <c r="C68" s="69" t="str">
        <f>'MVN-B_Akten'!E78</f>
        <v/>
      </c>
      <c r="D68" s="69"/>
      <c r="E68" s="85" t="str">
        <f t="shared" si="2"/>
        <v>?</v>
      </c>
      <c r="F68" s="85" t="str">
        <f t="shared" si="3"/>
        <v/>
      </c>
    </row>
    <row r="69" spans="1:6" x14ac:dyDescent="0.2">
      <c r="A69" s="59" t="str">
        <f>'MVN-B_Akten'!A79</f>
        <v/>
      </c>
      <c r="B69" s="83"/>
      <c r="C69" s="69" t="str">
        <f>'MVN-B_Akten'!E79</f>
        <v/>
      </c>
      <c r="D69" s="69"/>
      <c r="E69" s="85" t="str">
        <f t="shared" si="2"/>
        <v>?</v>
      </c>
      <c r="F69" s="85" t="str">
        <f t="shared" si="3"/>
        <v/>
      </c>
    </row>
    <row r="70" spans="1:6" x14ac:dyDescent="0.2">
      <c r="A70" s="59" t="str">
        <f>'MVN-B_Akten'!A80</f>
        <v/>
      </c>
      <c r="B70" s="83"/>
      <c r="C70" s="69" t="str">
        <f>'MVN-B_Akten'!E80</f>
        <v/>
      </c>
      <c r="D70" s="69"/>
      <c r="E70" s="85" t="str">
        <f t="shared" si="2"/>
        <v>?</v>
      </c>
      <c r="F70" s="85" t="str">
        <f t="shared" si="3"/>
        <v/>
      </c>
    </row>
    <row r="71" spans="1:6" x14ac:dyDescent="0.2">
      <c r="A71" s="59" t="str">
        <f>'MVN-B_Akten'!A81</f>
        <v/>
      </c>
      <c r="B71" s="83"/>
      <c r="C71" s="69" t="str">
        <f>'MVN-B_Akten'!E81</f>
        <v/>
      </c>
      <c r="D71" s="69"/>
      <c r="E71" s="85" t="str">
        <f t="shared" si="2"/>
        <v>?</v>
      </c>
      <c r="F71" s="85" t="str">
        <f t="shared" si="3"/>
        <v/>
      </c>
    </row>
    <row r="72" spans="1:6" x14ac:dyDescent="0.2">
      <c r="A72" s="59" t="str">
        <f>'MVN-B_Akten'!A82</f>
        <v/>
      </c>
      <c r="B72" s="83"/>
      <c r="C72" s="69" t="str">
        <f>'MVN-B_Akten'!E82</f>
        <v/>
      </c>
      <c r="D72" s="69"/>
      <c r="E72" s="85" t="str">
        <f t="shared" si="2"/>
        <v>?</v>
      </c>
      <c r="F72" s="85" t="str">
        <f t="shared" si="3"/>
        <v/>
      </c>
    </row>
    <row r="73" spans="1:6" x14ac:dyDescent="0.2">
      <c r="A73" s="59" t="str">
        <f>'MVN-B_Akten'!A83</f>
        <v/>
      </c>
      <c r="B73" s="83"/>
      <c r="C73" s="69" t="str">
        <f>'MVN-B_Akten'!E83</f>
        <v/>
      </c>
      <c r="D73" s="69"/>
      <c r="E73" s="85" t="str">
        <f t="shared" si="2"/>
        <v>?</v>
      </c>
      <c r="F73" s="85" t="str">
        <f t="shared" si="3"/>
        <v/>
      </c>
    </row>
    <row r="74" spans="1:6" x14ac:dyDescent="0.2">
      <c r="A74" s="59" t="str">
        <f>'MVN-B_Akten'!A84</f>
        <v/>
      </c>
      <c r="B74" s="83"/>
      <c r="C74" s="69" t="str">
        <f>'MVN-B_Akten'!E84</f>
        <v/>
      </c>
      <c r="D74" s="69"/>
      <c r="E74" s="85" t="str">
        <f t="shared" si="2"/>
        <v>?</v>
      </c>
      <c r="F74" s="85" t="str">
        <f t="shared" si="3"/>
        <v/>
      </c>
    </row>
    <row r="75" spans="1:6" x14ac:dyDescent="0.2">
      <c r="A75" s="59" t="str">
        <f>'MVN-B_Akten'!A85</f>
        <v/>
      </c>
      <c r="B75" s="83"/>
      <c r="C75" s="69" t="str">
        <f>'MVN-B_Akten'!E85</f>
        <v/>
      </c>
      <c r="D75" s="69"/>
      <c r="E75" s="85" t="str">
        <f t="shared" si="2"/>
        <v>?</v>
      </c>
      <c r="F75" s="85" t="str">
        <f t="shared" si="3"/>
        <v/>
      </c>
    </row>
    <row r="76" spans="1:6" x14ac:dyDescent="0.2">
      <c r="A76" s="59" t="str">
        <f>'MVN-B_Akten'!A86</f>
        <v/>
      </c>
      <c r="B76" s="83"/>
      <c r="C76" s="69" t="str">
        <f>'MVN-B_Akten'!E86</f>
        <v/>
      </c>
      <c r="D76" s="69"/>
      <c r="E76" s="85" t="str">
        <f t="shared" si="2"/>
        <v>?</v>
      </c>
      <c r="F76" s="85" t="str">
        <f t="shared" si="3"/>
        <v/>
      </c>
    </row>
    <row r="77" spans="1:6" x14ac:dyDescent="0.2">
      <c r="A77" s="59" t="str">
        <f>'MVN-B_Akten'!A87</f>
        <v/>
      </c>
      <c r="B77" s="83"/>
      <c r="C77" s="69" t="str">
        <f>'MVN-B_Akten'!E87</f>
        <v/>
      </c>
      <c r="D77" s="69"/>
      <c r="E77" s="85" t="str">
        <f t="shared" si="2"/>
        <v>?</v>
      </c>
      <c r="F77" s="85" t="str">
        <f t="shared" si="3"/>
        <v/>
      </c>
    </row>
    <row r="78" spans="1:6" x14ac:dyDescent="0.2">
      <c r="A78" s="59" t="str">
        <f>'MVN-B_Akten'!A88</f>
        <v/>
      </c>
      <c r="B78" s="83"/>
      <c r="C78" s="69" t="str">
        <f>'MVN-B_Akten'!E88</f>
        <v/>
      </c>
      <c r="D78" s="69"/>
      <c r="E78" s="85" t="str">
        <f t="shared" si="2"/>
        <v>?</v>
      </c>
      <c r="F78" s="85" t="str">
        <f t="shared" si="3"/>
        <v/>
      </c>
    </row>
    <row r="79" spans="1:6" x14ac:dyDescent="0.2">
      <c r="A79" s="59" t="str">
        <f>'MVN-B_Akten'!A89</f>
        <v/>
      </c>
      <c r="B79" s="83"/>
      <c r="C79" s="69" t="str">
        <f>'MVN-B_Akten'!E89</f>
        <v/>
      </c>
      <c r="D79" s="69"/>
      <c r="E79" s="85" t="str">
        <f t="shared" si="2"/>
        <v>?</v>
      </c>
      <c r="F79" s="85" t="str">
        <f t="shared" si="3"/>
        <v/>
      </c>
    </row>
    <row r="80" spans="1:6" x14ac:dyDescent="0.2">
      <c r="A80" s="59" t="str">
        <f>'MVN-B_Akten'!A90</f>
        <v/>
      </c>
      <c r="B80" s="83"/>
      <c r="C80" s="69" t="str">
        <f>'MVN-B_Akten'!E90</f>
        <v/>
      </c>
      <c r="D80" s="69"/>
      <c r="E80" s="85" t="str">
        <f t="shared" si="2"/>
        <v>?</v>
      </c>
      <c r="F80" s="85" t="str">
        <f t="shared" si="3"/>
        <v/>
      </c>
    </row>
    <row r="81" spans="1:6" x14ac:dyDescent="0.2">
      <c r="A81" s="59" t="str">
        <f>'MVN-B_Akten'!A91</f>
        <v/>
      </c>
      <c r="B81" s="83"/>
      <c r="C81" s="69" t="str">
        <f>'MVN-B_Akten'!E91</f>
        <v/>
      </c>
      <c r="D81" s="69"/>
      <c r="E81" s="85" t="str">
        <f t="shared" si="2"/>
        <v>?</v>
      </c>
      <c r="F81" s="85" t="str">
        <f t="shared" si="3"/>
        <v/>
      </c>
    </row>
    <row r="82" spans="1:6" x14ac:dyDescent="0.2">
      <c r="A82" s="59" t="str">
        <f>'MVN-B_Akten'!A92</f>
        <v/>
      </c>
      <c r="B82" s="83"/>
      <c r="C82" s="69" t="str">
        <f>'MVN-B_Akten'!E92</f>
        <v/>
      </c>
      <c r="D82" s="69"/>
      <c r="E82" s="85" t="str">
        <f t="shared" si="2"/>
        <v>?</v>
      </c>
      <c r="F82" s="85" t="str">
        <f t="shared" ref="F82:F145" si="4">IFERROR(C82*E82,"")</f>
        <v/>
      </c>
    </row>
    <row r="83" spans="1:6" x14ac:dyDescent="0.2">
      <c r="A83" s="59" t="str">
        <f>'MVN-B_Akten'!A93</f>
        <v/>
      </c>
      <c r="B83" s="83"/>
      <c r="C83" s="69" t="str">
        <f>'MVN-B_Akten'!E93</f>
        <v/>
      </c>
      <c r="D83" s="69"/>
      <c r="E83" s="85" t="str">
        <f t="shared" si="2"/>
        <v>?</v>
      </c>
      <c r="F83" s="85" t="str">
        <f t="shared" si="4"/>
        <v/>
      </c>
    </row>
    <row r="84" spans="1:6" x14ac:dyDescent="0.2">
      <c r="A84" s="59" t="str">
        <f>'MVN-B_Akten'!A94</f>
        <v/>
      </c>
      <c r="B84" s="83"/>
      <c r="C84" s="69" t="str">
        <f>'MVN-B_Akten'!E94</f>
        <v/>
      </c>
      <c r="D84" s="69"/>
      <c r="E84" s="85" t="str">
        <f t="shared" si="2"/>
        <v>?</v>
      </c>
      <c r="F84" s="85" t="str">
        <f t="shared" si="4"/>
        <v/>
      </c>
    </row>
    <row r="85" spans="1:6" x14ac:dyDescent="0.2">
      <c r="A85" s="59" t="str">
        <f>'MVN-B_Akten'!A95</f>
        <v/>
      </c>
      <c r="B85" s="83"/>
      <c r="C85" s="69" t="str">
        <f>'MVN-B_Akten'!E95</f>
        <v/>
      </c>
      <c r="D85" s="69"/>
      <c r="E85" s="85" t="str">
        <f t="shared" si="2"/>
        <v>?</v>
      </c>
      <c r="F85" s="85" t="str">
        <f t="shared" si="4"/>
        <v/>
      </c>
    </row>
    <row r="86" spans="1:6" x14ac:dyDescent="0.2">
      <c r="A86" s="59" t="str">
        <f>'MVN-B_Akten'!A96</f>
        <v/>
      </c>
      <c r="B86" s="83"/>
      <c r="C86" s="69" t="str">
        <f>'MVN-B_Akten'!E96</f>
        <v/>
      </c>
      <c r="D86" s="69"/>
      <c r="E86" s="85" t="str">
        <f t="shared" si="2"/>
        <v>?</v>
      </c>
      <c r="F86" s="85" t="str">
        <f t="shared" si="4"/>
        <v/>
      </c>
    </row>
    <row r="87" spans="1:6" x14ac:dyDescent="0.2">
      <c r="A87" s="59" t="str">
        <f>'MVN-B_Akten'!A97</f>
        <v/>
      </c>
      <c r="B87" s="83"/>
      <c r="C87" s="69" t="str">
        <f>'MVN-B_Akten'!E97</f>
        <v/>
      </c>
      <c r="D87" s="69"/>
      <c r="E87" s="85" t="str">
        <f t="shared" si="2"/>
        <v>?</v>
      </c>
      <c r="F87" s="85" t="str">
        <f t="shared" si="4"/>
        <v/>
      </c>
    </row>
    <row r="88" spans="1:6" x14ac:dyDescent="0.2">
      <c r="A88" s="59" t="str">
        <f>'MVN-B_Akten'!A98</f>
        <v/>
      </c>
      <c r="B88" s="83"/>
      <c r="C88" s="69" t="str">
        <f>'MVN-B_Akten'!E98</f>
        <v/>
      </c>
      <c r="D88" s="69"/>
      <c r="E88" s="85" t="str">
        <f t="shared" si="2"/>
        <v>?</v>
      </c>
      <c r="F88" s="85" t="str">
        <f t="shared" si="4"/>
        <v/>
      </c>
    </row>
    <row r="89" spans="1:6" x14ac:dyDescent="0.2">
      <c r="A89" s="59" t="str">
        <f>'MVN-B_Akten'!A99</f>
        <v/>
      </c>
      <c r="B89" s="83"/>
      <c r="C89" s="69" t="str">
        <f>'MVN-B_Akten'!E99</f>
        <v/>
      </c>
      <c r="D89" s="69"/>
      <c r="E89" s="85" t="str">
        <f t="shared" si="2"/>
        <v>?</v>
      </c>
      <c r="F89" s="85" t="str">
        <f t="shared" si="4"/>
        <v/>
      </c>
    </row>
    <row r="90" spans="1:6" x14ac:dyDescent="0.2">
      <c r="A90" s="59" t="str">
        <f>'MVN-B_Akten'!A100</f>
        <v/>
      </c>
      <c r="B90" s="83"/>
      <c r="C90" s="69" t="str">
        <f>'MVN-B_Akten'!E100</f>
        <v/>
      </c>
      <c r="D90" s="69"/>
      <c r="E90" s="85" t="str">
        <f t="shared" si="2"/>
        <v>?</v>
      </c>
      <c r="F90" s="85" t="str">
        <f t="shared" si="4"/>
        <v/>
      </c>
    </row>
    <row r="91" spans="1:6" x14ac:dyDescent="0.2">
      <c r="A91" s="59" t="str">
        <f>'MVN-B_Akten'!A101</f>
        <v/>
      </c>
      <c r="B91" s="83"/>
      <c r="C91" s="69" t="str">
        <f>'MVN-B_Akten'!E101</f>
        <v/>
      </c>
      <c r="D91" s="69"/>
      <c r="E91" s="85" t="str">
        <f t="shared" si="2"/>
        <v>?</v>
      </c>
      <c r="F91" s="85" t="str">
        <f t="shared" si="4"/>
        <v/>
      </c>
    </row>
    <row r="92" spans="1:6" x14ac:dyDescent="0.2">
      <c r="A92" s="59" t="str">
        <f>'MVN-B_Akten'!A102</f>
        <v/>
      </c>
      <c r="B92" s="83"/>
      <c r="C92" s="69" t="str">
        <f>'MVN-B_Akten'!E102</f>
        <v/>
      </c>
      <c r="D92" s="69"/>
      <c r="E92" s="85" t="str">
        <f t="shared" si="2"/>
        <v>?</v>
      </c>
      <c r="F92" s="85" t="str">
        <f t="shared" si="4"/>
        <v/>
      </c>
    </row>
    <row r="93" spans="1:6" x14ac:dyDescent="0.2">
      <c r="A93" s="59" t="str">
        <f>'MVN-B_Akten'!A103</f>
        <v/>
      </c>
      <c r="B93" s="83"/>
      <c r="C93" s="69" t="str">
        <f>'MVN-B_Akten'!E103</f>
        <v/>
      </c>
      <c r="D93" s="69"/>
      <c r="E93" s="85" t="str">
        <f t="shared" si="2"/>
        <v>?</v>
      </c>
      <c r="F93" s="85" t="str">
        <f t="shared" si="4"/>
        <v/>
      </c>
    </row>
    <row r="94" spans="1:6" x14ac:dyDescent="0.2">
      <c r="A94" s="59" t="str">
        <f>'MVN-B_Akten'!A104</f>
        <v/>
      </c>
      <c r="B94" s="83"/>
      <c r="C94" s="69" t="str">
        <f>'MVN-B_Akten'!E104</f>
        <v/>
      </c>
      <c r="D94" s="69"/>
      <c r="E94" s="85" t="str">
        <f t="shared" si="2"/>
        <v>?</v>
      </c>
      <c r="F94" s="85" t="str">
        <f t="shared" si="4"/>
        <v/>
      </c>
    </row>
    <row r="95" spans="1:6" x14ac:dyDescent="0.2">
      <c r="A95" s="59" t="str">
        <f>'MVN-B_Akten'!A105</f>
        <v/>
      </c>
      <c r="B95" s="83"/>
      <c r="C95" s="69" t="str">
        <f>'MVN-B_Akten'!E105</f>
        <v/>
      </c>
      <c r="D95" s="69"/>
      <c r="E95" s="85" t="str">
        <f t="shared" si="2"/>
        <v>?</v>
      </c>
      <c r="F95" s="85" t="str">
        <f t="shared" si="4"/>
        <v/>
      </c>
    </row>
    <row r="96" spans="1:6" x14ac:dyDescent="0.2">
      <c r="A96" s="59" t="str">
        <f>'MVN-B_Akten'!A106</f>
        <v/>
      </c>
      <c r="B96" s="83"/>
      <c r="C96" s="69" t="str">
        <f>'MVN-B_Akten'!E106</f>
        <v/>
      </c>
      <c r="D96" s="69"/>
      <c r="E96" s="85" t="str">
        <f t="shared" si="2"/>
        <v>?</v>
      </c>
      <c r="F96" s="85" t="str">
        <f t="shared" si="4"/>
        <v/>
      </c>
    </row>
    <row r="97" spans="1:6" x14ac:dyDescent="0.2">
      <c r="A97" s="59" t="str">
        <f>'MVN-B_Akten'!A107</f>
        <v/>
      </c>
      <c r="B97" s="83"/>
      <c r="C97" s="69" t="str">
        <f>'MVN-B_Akten'!E107</f>
        <v/>
      </c>
      <c r="D97" s="69"/>
      <c r="E97" s="85" t="str">
        <f t="shared" si="2"/>
        <v>?</v>
      </c>
      <c r="F97" s="85" t="str">
        <f t="shared" si="4"/>
        <v/>
      </c>
    </row>
    <row r="98" spans="1:6" x14ac:dyDescent="0.2">
      <c r="A98" s="59" t="str">
        <f>'MVN-B_Akten'!A108</f>
        <v/>
      </c>
      <c r="B98" s="83"/>
      <c r="C98" s="69" t="str">
        <f>'MVN-B_Akten'!E108</f>
        <v/>
      </c>
      <c r="D98" s="69"/>
      <c r="E98" s="85" t="str">
        <f t="shared" si="2"/>
        <v>?</v>
      </c>
      <c r="F98" s="85" t="str">
        <f t="shared" si="4"/>
        <v/>
      </c>
    </row>
    <row r="99" spans="1:6" x14ac:dyDescent="0.2">
      <c r="A99" s="59" t="str">
        <f>'MVN-B_Akten'!A109</f>
        <v/>
      </c>
      <c r="B99" s="83"/>
      <c r="C99" s="69" t="str">
        <f>'MVN-B_Akten'!E109</f>
        <v/>
      </c>
      <c r="D99" s="69"/>
      <c r="E99" s="85" t="str">
        <f t="shared" si="2"/>
        <v>?</v>
      </c>
      <c r="F99" s="85" t="str">
        <f t="shared" si="4"/>
        <v/>
      </c>
    </row>
    <row r="100" spans="1:6" x14ac:dyDescent="0.2">
      <c r="A100" s="59" t="str">
        <f>'MVN-B_Akten'!A110</f>
        <v/>
      </c>
      <c r="B100" s="83"/>
      <c r="C100" s="69" t="str">
        <f>'MVN-B_Akten'!E110</f>
        <v/>
      </c>
      <c r="D100" s="69"/>
      <c r="E100" s="85" t="str">
        <f t="shared" si="2"/>
        <v>?</v>
      </c>
      <c r="F100" s="85" t="str">
        <f t="shared" si="4"/>
        <v/>
      </c>
    </row>
    <row r="101" spans="1:6" x14ac:dyDescent="0.2">
      <c r="A101" s="59" t="str">
        <f>'MVN-B_Akten'!A111</f>
        <v/>
      </c>
      <c r="B101" s="83"/>
      <c r="C101" s="69" t="str">
        <f>'MVN-B_Akten'!E111</f>
        <v/>
      </c>
      <c r="D101" s="69"/>
      <c r="E101" s="85" t="str">
        <f t="shared" si="2"/>
        <v>?</v>
      </c>
      <c r="F101" s="85" t="str">
        <f t="shared" si="4"/>
        <v/>
      </c>
    </row>
    <row r="102" spans="1:6" x14ac:dyDescent="0.2">
      <c r="A102" s="59" t="str">
        <f>'MVN-B_Akten'!A112</f>
        <v/>
      </c>
      <c r="B102" s="83"/>
      <c r="C102" s="69" t="str">
        <f>'MVN-B_Akten'!E112</f>
        <v/>
      </c>
      <c r="D102" s="69"/>
      <c r="E102" s="85" t="str">
        <f t="shared" si="2"/>
        <v>?</v>
      </c>
      <c r="F102" s="85" t="str">
        <f t="shared" si="4"/>
        <v/>
      </c>
    </row>
    <row r="103" spans="1:6" x14ac:dyDescent="0.2">
      <c r="A103" s="59" t="str">
        <f>'MVN-B_Akten'!A113</f>
        <v/>
      </c>
      <c r="B103" s="83"/>
      <c r="C103" s="69" t="str">
        <f>'MVN-B_Akten'!E113</f>
        <v/>
      </c>
      <c r="D103" s="69"/>
      <c r="E103" s="85" t="str">
        <f t="shared" si="2"/>
        <v>?</v>
      </c>
      <c r="F103" s="85" t="str">
        <f t="shared" si="4"/>
        <v/>
      </c>
    </row>
    <row r="104" spans="1:6" x14ac:dyDescent="0.2">
      <c r="A104" s="59" t="str">
        <f>'MVN-B_Akten'!A114</f>
        <v/>
      </c>
      <c r="B104" s="83"/>
      <c r="C104" s="69" t="str">
        <f>'MVN-B_Akten'!E114</f>
        <v/>
      </c>
      <c r="D104" s="69"/>
      <c r="E104" s="85" t="str">
        <f t="shared" si="2"/>
        <v>?</v>
      </c>
      <c r="F104" s="85" t="str">
        <f t="shared" si="4"/>
        <v/>
      </c>
    </row>
    <row r="105" spans="1:6" x14ac:dyDescent="0.2">
      <c r="A105" s="59" t="str">
        <f>'MVN-B_Akten'!A115</f>
        <v/>
      </c>
      <c r="B105" s="83"/>
      <c r="C105" s="69" t="str">
        <f>'MVN-B_Akten'!E115</f>
        <v/>
      </c>
      <c r="D105" s="69"/>
      <c r="E105" s="85" t="str">
        <f t="shared" si="2"/>
        <v>?</v>
      </c>
      <c r="F105" s="85" t="str">
        <f t="shared" si="4"/>
        <v/>
      </c>
    </row>
    <row r="106" spans="1:6" x14ac:dyDescent="0.2">
      <c r="A106" s="59" t="str">
        <f>'MVN-B_Akten'!A116</f>
        <v/>
      </c>
      <c r="B106" s="83"/>
      <c r="C106" s="69" t="str">
        <f>'MVN-B_Akten'!E116</f>
        <v/>
      </c>
      <c r="D106" s="69"/>
      <c r="E106" s="85" t="str">
        <f t="shared" si="2"/>
        <v>?</v>
      </c>
      <c r="F106" s="85" t="str">
        <f t="shared" si="4"/>
        <v/>
      </c>
    </row>
    <row r="107" spans="1:6" x14ac:dyDescent="0.2">
      <c r="A107" s="59" t="str">
        <f>'MVN-B_Akten'!A117</f>
        <v/>
      </c>
      <c r="B107" s="83"/>
      <c r="C107" s="69" t="str">
        <f>'MVN-B_Akten'!E117</f>
        <v/>
      </c>
      <c r="D107" s="69"/>
      <c r="E107" s="85" t="str">
        <f t="shared" si="2"/>
        <v>?</v>
      </c>
      <c r="F107" s="85" t="str">
        <f t="shared" si="4"/>
        <v/>
      </c>
    </row>
    <row r="108" spans="1:6" x14ac:dyDescent="0.2">
      <c r="A108" s="59" t="str">
        <f>'MVN-B_Akten'!A118</f>
        <v/>
      </c>
      <c r="B108" s="83"/>
      <c r="C108" s="69" t="str">
        <f>'MVN-B_Akten'!E118</f>
        <v/>
      </c>
      <c r="D108" s="69"/>
      <c r="E108" s="85" t="str">
        <f t="shared" si="2"/>
        <v>?</v>
      </c>
      <c r="F108" s="85" t="str">
        <f t="shared" si="4"/>
        <v/>
      </c>
    </row>
    <row r="109" spans="1:6" x14ac:dyDescent="0.2">
      <c r="A109" s="59" t="str">
        <f>'MVN-B_Akten'!A119</f>
        <v/>
      </c>
      <c r="B109" s="83"/>
      <c r="C109" s="69" t="str">
        <f>'MVN-B_Akten'!E119</f>
        <v/>
      </c>
      <c r="D109" s="69"/>
      <c r="E109" s="85" t="str">
        <f t="shared" si="2"/>
        <v>?</v>
      </c>
      <c r="F109" s="85" t="str">
        <f t="shared" si="4"/>
        <v/>
      </c>
    </row>
    <row r="110" spans="1:6" x14ac:dyDescent="0.2">
      <c r="A110" s="59" t="str">
        <f>'MVN-B_Akten'!A120</f>
        <v/>
      </c>
      <c r="B110" s="83"/>
      <c r="C110" s="69" t="str">
        <f>'MVN-B_Akten'!E120</f>
        <v/>
      </c>
      <c r="D110" s="69"/>
      <c r="E110" s="85" t="str">
        <f t="shared" si="2"/>
        <v>?</v>
      </c>
      <c r="F110" s="85" t="str">
        <f t="shared" si="4"/>
        <v/>
      </c>
    </row>
    <row r="111" spans="1:6" x14ac:dyDescent="0.2">
      <c r="A111" s="59" t="str">
        <f>'MVN-B_Akten'!A121</f>
        <v/>
      </c>
      <c r="B111" s="83"/>
      <c r="C111" s="69" t="str">
        <f>'MVN-B_Akten'!E121</f>
        <v/>
      </c>
      <c r="D111" s="69"/>
      <c r="E111" s="85" t="str">
        <f t="shared" si="2"/>
        <v>?</v>
      </c>
      <c r="F111" s="85" t="str">
        <f t="shared" si="4"/>
        <v/>
      </c>
    </row>
    <row r="112" spans="1:6" x14ac:dyDescent="0.2">
      <c r="A112" s="59" t="str">
        <f>'MVN-B_Akten'!A122</f>
        <v/>
      </c>
      <c r="B112" s="83"/>
      <c r="C112" s="69" t="str">
        <f>'MVN-B_Akten'!E122</f>
        <v/>
      </c>
      <c r="D112" s="69"/>
      <c r="E112" s="85" t="str">
        <f t="shared" si="2"/>
        <v>?</v>
      </c>
      <c r="F112" s="85" t="str">
        <f t="shared" si="4"/>
        <v/>
      </c>
    </row>
    <row r="113" spans="1:6" x14ac:dyDescent="0.2">
      <c r="A113" s="59" t="str">
        <f>'MVN-B_Akten'!A123</f>
        <v/>
      </c>
      <c r="B113" s="83"/>
      <c r="C113" s="69" t="str">
        <f>'MVN-B_Akten'!E123</f>
        <v/>
      </c>
      <c r="D113" s="69"/>
      <c r="E113" s="85" t="str">
        <f t="shared" si="2"/>
        <v>?</v>
      </c>
      <c r="F113" s="85" t="str">
        <f t="shared" si="4"/>
        <v/>
      </c>
    </row>
    <row r="114" spans="1:6" x14ac:dyDescent="0.2">
      <c r="A114" s="59" t="str">
        <f>'MVN-B_Akten'!A124</f>
        <v/>
      </c>
      <c r="B114" s="83"/>
      <c r="C114" s="69" t="str">
        <f>'MVN-B_Akten'!E124</f>
        <v/>
      </c>
      <c r="D114" s="69"/>
      <c r="E114" s="85" t="str">
        <f t="shared" si="2"/>
        <v>?</v>
      </c>
      <c r="F114" s="85" t="str">
        <f t="shared" si="4"/>
        <v/>
      </c>
    </row>
    <row r="115" spans="1:6" x14ac:dyDescent="0.2">
      <c r="A115" s="59" t="str">
        <f>'MVN-B_Akten'!A125</f>
        <v/>
      </c>
      <c r="B115" s="83"/>
      <c r="C115" s="69" t="str">
        <f>'MVN-B_Akten'!E125</f>
        <v/>
      </c>
      <c r="D115" s="69"/>
      <c r="E115" s="85" t="str">
        <f t="shared" si="2"/>
        <v>?</v>
      </c>
      <c r="F115" s="85" t="str">
        <f t="shared" si="4"/>
        <v/>
      </c>
    </row>
    <row r="116" spans="1:6" x14ac:dyDescent="0.2">
      <c r="A116" s="59" t="str">
        <f>'MVN-B_Akten'!A126</f>
        <v/>
      </c>
      <c r="B116" s="83"/>
      <c r="C116" s="69" t="str">
        <f>'MVN-B_Akten'!E126</f>
        <v/>
      </c>
      <c r="D116" s="69"/>
      <c r="E116" s="85" t="str">
        <f t="shared" si="2"/>
        <v>?</v>
      </c>
      <c r="F116" s="85" t="str">
        <f t="shared" si="4"/>
        <v/>
      </c>
    </row>
    <row r="117" spans="1:6" x14ac:dyDescent="0.2">
      <c r="A117" s="59" t="str">
        <f>'MVN-B_Akten'!A127</f>
        <v/>
      </c>
      <c r="B117" s="83"/>
      <c r="C117" s="69" t="str">
        <f>'MVN-B_Akten'!E127</f>
        <v/>
      </c>
      <c r="D117" s="69"/>
      <c r="E117" s="85" t="str">
        <f t="shared" si="2"/>
        <v>?</v>
      </c>
      <c r="F117" s="85" t="str">
        <f t="shared" si="4"/>
        <v/>
      </c>
    </row>
    <row r="118" spans="1:6" x14ac:dyDescent="0.2">
      <c r="A118" s="59" t="str">
        <f>'MVN-B_Akten'!A128</f>
        <v/>
      </c>
      <c r="B118" s="83"/>
      <c r="C118" s="69" t="str">
        <f>'MVN-B_Akten'!E128</f>
        <v/>
      </c>
      <c r="D118" s="69"/>
      <c r="E118" s="85" t="str">
        <f t="shared" si="2"/>
        <v>?</v>
      </c>
      <c r="F118" s="85" t="str">
        <f t="shared" si="4"/>
        <v/>
      </c>
    </row>
    <row r="119" spans="1:6" x14ac:dyDescent="0.2">
      <c r="A119" s="59" t="str">
        <f>'MVN-B_Akten'!A129</f>
        <v/>
      </c>
      <c r="B119" s="83"/>
      <c r="C119" s="69" t="str">
        <f>'MVN-B_Akten'!E129</f>
        <v/>
      </c>
      <c r="D119" s="69"/>
      <c r="E119" s="85" t="str">
        <f t="shared" si="2"/>
        <v>?</v>
      </c>
      <c r="F119" s="85" t="str">
        <f t="shared" si="4"/>
        <v/>
      </c>
    </row>
    <row r="120" spans="1:6" x14ac:dyDescent="0.2">
      <c r="A120" s="59" t="str">
        <f>'MVN-B_Akten'!A130</f>
        <v/>
      </c>
      <c r="B120" s="83"/>
      <c r="C120" s="69" t="str">
        <f>'MVN-B_Akten'!E130</f>
        <v/>
      </c>
      <c r="D120" s="69"/>
      <c r="E120" s="85" t="str">
        <f t="shared" si="2"/>
        <v>?</v>
      </c>
      <c r="F120" s="85" t="str">
        <f t="shared" si="4"/>
        <v/>
      </c>
    </row>
    <row r="121" spans="1:6" x14ac:dyDescent="0.2">
      <c r="A121" s="59" t="str">
        <f>'MVN-B_Akten'!A131</f>
        <v/>
      </c>
      <c r="B121" s="83"/>
      <c r="C121" s="69" t="str">
        <f>'MVN-B_Akten'!E131</f>
        <v/>
      </c>
      <c r="D121" s="69"/>
      <c r="E121" s="85" t="str">
        <f t="shared" si="2"/>
        <v>?</v>
      </c>
      <c r="F121" s="85" t="str">
        <f t="shared" si="4"/>
        <v/>
      </c>
    </row>
    <row r="122" spans="1:6" x14ac:dyDescent="0.2">
      <c r="A122" s="59" t="str">
        <f>'MVN-B_Akten'!A132</f>
        <v/>
      </c>
      <c r="B122" s="83"/>
      <c r="C122" s="69" t="str">
        <f>'MVN-B_Akten'!E132</f>
        <v/>
      </c>
      <c r="D122" s="69"/>
      <c r="E122" s="85" t="str">
        <f t="shared" si="2"/>
        <v>?</v>
      </c>
      <c r="F122" s="85" t="str">
        <f t="shared" si="4"/>
        <v/>
      </c>
    </row>
    <row r="123" spans="1:6" x14ac:dyDescent="0.2">
      <c r="A123" s="59" t="str">
        <f>'MVN-B_Akten'!A133</f>
        <v/>
      </c>
      <c r="B123" s="83"/>
      <c r="C123" s="69" t="str">
        <f>'MVN-B_Akten'!E133</f>
        <v/>
      </c>
      <c r="D123" s="69"/>
      <c r="E123" s="85" t="str">
        <f t="shared" si="2"/>
        <v>?</v>
      </c>
      <c r="F123" s="85" t="str">
        <f t="shared" si="4"/>
        <v/>
      </c>
    </row>
    <row r="124" spans="1:6" x14ac:dyDescent="0.2">
      <c r="A124" s="59" t="str">
        <f>'MVN-B_Akten'!A134</f>
        <v/>
      </c>
      <c r="B124" s="83"/>
      <c r="C124" s="69" t="str">
        <f>'MVN-B_Akten'!E134</f>
        <v/>
      </c>
      <c r="D124" s="69"/>
      <c r="E124" s="85" t="str">
        <f t="shared" si="2"/>
        <v>?</v>
      </c>
      <c r="F124" s="85" t="str">
        <f t="shared" si="4"/>
        <v/>
      </c>
    </row>
    <row r="125" spans="1:6" x14ac:dyDescent="0.2">
      <c r="A125" s="59" t="str">
        <f>'MVN-B_Akten'!A135</f>
        <v/>
      </c>
      <c r="B125" s="83"/>
      <c r="C125" s="69" t="str">
        <f>'MVN-B_Akten'!E135</f>
        <v/>
      </c>
      <c r="D125" s="69"/>
      <c r="E125" s="85" t="str">
        <f t="shared" si="2"/>
        <v>?</v>
      </c>
      <c r="F125" s="85" t="str">
        <f t="shared" si="4"/>
        <v/>
      </c>
    </row>
    <row r="126" spans="1:6" x14ac:dyDescent="0.2">
      <c r="A126" s="59" t="str">
        <f>'MVN-B_Akten'!A136</f>
        <v/>
      </c>
      <c r="B126" s="83"/>
      <c r="C126" s="69" t="str">
        <f>'MVN-B_Akten'!E136</f>
        <v/>
      </c>
      <c r="D126" s="69"/>
      <c r="E126" s="85" t="str">
        <f t="shared" si="2"/>
        <v>?</v>
      </c>
      <c r="F126" s="85" t="str">
        <f t="shared" si="4"/>
        <v/>
      </c>
    </row>
    <row r="127" spans="1:6" x14ac:dyDescent="0.2">
      <c r="A127" s="59" t="str">
        <f>'MVN-B_Akten'!A137</f>
        <v/>
      </c>
      <c r="B127" s="83"/>
      <c r="C127" s="69" t="str">
        <f>'MVN-B_Akten'!E137</f>
        <v/>
      </c>
      <c r="D127" s="69"/>
      <c r="E127" s="85" t="str">
        <f t="shared" si="2"/>
        <v>?</v>
      </c>
      <c r="F127" s="85" t="str">
        <f t="shared" si="4"/>
        <v/>
      </c>
    </row>
    <row r="128" spans="1:6" x14ac:dyDescent="0.2">
      <c r="A128" s="59" t="str">
        <f>'MVN-B_Akten'!A138</f>
        <v/>
      </c>
      <c r="B128" s="83"/>
      <c r="C128" s="69" t="str">
        <f>'MVN-B_Akten'!E138</f>
        <v/>
      </c>
      <c r="D128" s="69"/>
      <c r="E128" s="85" t="str">
        <f t="shared" si="2"/>
        <v>?</v>
      </c>
      <c r="F128" s="85" t="str">
        <f t="shared" si="4"/>
        <v/>
      </c>
    </row>
    <row r="129" spans="1:6" x14ac:dyDescent="0.2">
      <c r="A129" s="59" t="str">
        <f>'MVN-B_Akten'!A139</f>
        <v/>
      </c>
      <c r="B129" s="83"/>
      <c r="C129" s="69" t="str">
        <f>'MVN-B_Akten'!E139</f>
        <v/>
      </c>
      <c r="D129" s="69"/>
      <c r="E129" s="85" t="str">
        <f t="shared" si="2"/>
        <v>?</v>
      </c>
      <c r="F129" s="85" t="str">
        <f t="shared" si="4"/>
        <v/>
      </c>
    </row>
    <row r="130" spans="1:6" x14ac:dyDescent="0.2">
      <c r="A130" s="59" t="str">
        <f>'MVN-B_Akten'!A140</f>
        <v/>
      </c>
      <c r="B130" s="83"/>
      <c r="C130" s="69" t="str">
        <f>'MVN-B_Akten'!E140</f>
        <v/>
      </c>
      <c r="D130" s="69"/>
      <c r="E130" s="85" t="str">
        <f t="shared" si="2"/>
        <v>?</v>
      </c>
      <c r="F130" s="85" t="str">
        <f t="shared" si="4"/>
        <v/>
      </c>
    </row>
    <row r="131" spans="1:6" x14ac:dyDescent="0.2">
      <c r="A131" s="59" t="str">
        <f>'MVN-B_Akten'!A141</f>
        <v/>
      </c>
      <c r="B131" s="83"/>
      <c r="C131" s="69" t="str">
        <f>'MVN-B_Akten'!E141</f>
        <v/>
      </c>
      <c r="D131" s="69"/>
      <c r="E131" s="85" t="str">
        <f t="shared" si="2"/>
        <v>?</v>
      </c>
      <c r="F131" s="85" t="str">
        <f t="shared" si="4"/>
        <v/>
      </c>
    </row>
    <row r="132" spans="1:6" x14ac:dyDescent="0.2">
      <c r="A132" s="59" t="str">
        <f>'MVN-B_Akten'!A142</f>
        <v/>
      </c>
      <c r="B132" s="83"/>
      <c r="C132" s="69" t="str">
        <f>'MVN-B_Akten'!E142</f>
        <v/>
      </c>
      <c r="D132" s="69"/>
      <c r="E132" s="85" t="str">
        <f t="shared" si="2"/>
        <v>?</v>
      </c>
      <c r="F132" s="85" t="str">
        <f t="shared" si="4"/>
        <v/>
      </c>
    </row>
    <row r="133" spans="1:6" x14ac:dyDescent="0.2">
      <c r="A133" s="59" t="str">
        <f>'MVN-B_Akten'!A143</f>
        <v/>
      </c>
      <c r="B133" s="83"/>
      <c r="C133" s="69" t="str">
        <f>'MVN-B_Akten'!E143</f>
        <v/>
      </c>
      <c r="D133" s="69"/>
      <c r="E133" s="85" t="str">
        <f t="shared" si="2"/>
        <v>?</v>
      </c>
      <c r="F133" s="85" t="str">
        <f t="shared" si="4"/>
        <v/>
      </c>
    </row>
    <row r="134" spans="1:6" x14ac:dyDescent="0.2">
      <c r="A134" s="59" t="str">
        <f>'MVN-B_Akten'!A144</f>
        <v/>
      </c>
      <c r="B134" s="83"/>
      <c r="C134" s="69" t="str">
        <f>'MVN-B_Akten'!E144</f>
        <v/>
      </c>
      <c r="D134" s="69"/>
      <c r="E134" s="85" t="str">
        <f t="shared" si="2"/>
        <v>?</v>
      </c>
      <c r="F134" s="85" t="str">
        <f t="shared" si="4"/>
        <v/>
      </c>
    </row>
    <row r="135" spans="1:6" x14ac:dyDescent="0.2">
      <c r="A135" s="59" t="str">
        <f>'MVN-B_Akten'!A145</f>
        <v/>
      </c>
      <c r="B135" s="83"/>
      <c r="C135" s="69" t="str">
        <f>'MVN-B_Akten'!E145</f>
        <v/>
      </c>
      <c r="D135" s="69"/>
      <c r="E135" s="85" t="str">
        <f t="shared" si="2"/>
        <v>?</v>
      </c>
      <c r="F135" s="85" t="str">
        <f t="shared" si="4"/>
        <v/>
      </c>
    </row>
    <row r="136" spans="1:6" x14ac:dyDescent="0.2">
      <c r="A136" s="59" t="str">
        <f>'MVN-B_Akten'!A146</f>
        <v/>
      </c>
      <c r="B136" s="83"/>
      <c r="C136" s="69" t="str">
        <f>'MVN-B_Akten'!E146</f>
        <v/>
      </c>
      <c r="D136" s="69"/>
      <c r="E136" s="85" t="str">
        <f t="shared" si="2"/>
        <v>?</v>
      </c>
      <c r="F136" s="85" t="str">
        <f t="shared" si="4"/>
        <v/>
      </c>
    </row>
    <row r="137" spans="1:6" x14ac:dyDescent="0.2">
      <c r="A137" s="59" t="str">
        <f>'MVN-B_Akten'!A147</f>
        <v/>
      </c>
      <c r="B137" s="83"/>
      <c r="C137" s="69" t="str">
        <f>'MVN-B_Akten'!E147</f>
        <v/>
      </c>
      <c r="D137" s="69"/>
      <c r="E137" s="85" t="str">
        <f t="shared" si="2"/>
        <v>?</v>
      </c>
      <c r="F137" s="85" t="str">
        <f t="shared" si="4"/>
        <v/>
      </c>
    </row>
    <row r="138" spans="1:6" x14ac:dyDescent="0.2">
      <c r="A138" s="59" t="str">
        <f>'MVN-B_Akten'!A148</f>
        <v/>
      </c>
      <c r="B138" s="83"/>
      <c r="C138" s="69" t="str">
        <f>'MVN-B_Akten'!E148</f>
        <v/>
      </c>
      <c r="D138" s="69"/>
      <c r="E138" s="85" t="str">
        <f t="shared" si="2"/>
        <v>?</v>
      </c>
      <c r="F138" s="85" t="str">
        <f t="shared" si="4"/>
        <v/>
      </c>
    </row>
    <row r="139" spans="1:6" x14ac:dyDescent="0.2">
      <c r="A139" s="59" t="str">
        <f>'MVN-B_Akten'!A149</f>
        <v/>
      </c>
      <c r="B139" s="83"/>
      <c r="C139" s="69" t="str">
        <f>'MVN-B_Akten'!E149</f>
        <v/>
      </c>
      <c r="D139" s="69"/>
      <c r="E139" s="85" t="str">
        <f t="shared" si="2"/>
        <v>?</v>
      </c>
      <c r="F139" s="85" t="str">
        <f t="shared" si="4"/>
        <v/>
      </c>
    </row>
    <row r="140" spans="1:6" x14ac:dyDescent="0.2">
      <c r="A140" s="59" t="str">
        <f>'MVN-B_Akten'!A150</f>
        <v/>
      </c>
      <c r="B140" s="83"/>
      <c r="C140" s="69" t="str">
        <f>'MVN-B_Akten'!E150</f>
        <v/>
      </c>
      <c r="D140" s="69"/>
      <c r="E140" s="85" t="str">
        <f t="shared" si="2"/>
        <v>?</v>
      </c>
      <c r="F140" s="85" t="str">
        <f t="shared" si="4"/>
        <v/>
      </c>
    </row>
    <row r="141" spans="1:6" x14ac:dyDescent="0.2">
      <c r="A141" s="59" t="str">
        <f>'MVN-B_Akten'!A151</f>
        <v/>
      </c>
      <c r="B141" s="83"/>
      <c r="C141" s="69" t="str">
        <f>'MVN-B_Akten'!E151</f>
        <v/>
      </c>
      <c r="D141" s="69"/>
      <c r="E141" s="85" t="str">
        <f t="shared" si="2"/>
        <v>?</v>
      </c>
      <c r="F141" s="85" t="str">
        <f t="shared" si="4"/>
        <v/>
      </c>
    </row>
    <row r="142" spans="1:6" x14ac:dyDescent="0.2">
      <c r="A142" s="59" t="str">
        <f>'MVN-B_Akten'!A152</f>
        <v/>
      </c>
      <c r="B142" s="83"/>
      <c r="C142" s="69" t="str">
        <f>'MVN-B_Akten'!E152</f>
        <v/>
      </c>
      <c r="D142" s="69"/>
      <c r="E142" s="85" t="str">
        <f t="shared" si="2"/>
        <v>?</v>
      </c>
      <c r="F142" s="85" t="str">
        <f t="shared" si="4"/>
        <v/>
      </c>
    </row>
    <row r="143" spans="1:6" x14ac:dyDescent="0.2">
      <c r="A143" s="59" t="str">
        <f>'MVN-B_Akten'!A153</f>
        <v/>
      </c>
      <c r="B143" s="83"/>
      <c r="C143" s="69" t="str">
        <f>'MVN-B_Akten'!E153</f>
        <v/>
      </c>
      <c r="D143" s="69"/>
      <c r="E143" s="85" t="str">
        <f t="shared" si="2"/>
        <v>?</v>
      </c>
      <c r="F143" s="85" t="str">
        <f t="shared" si="4"/>
        <v/>
      </c>
    </row>
    <row r="144" spans="1:6" x14ac:dyDescent="0.2">
      <c r="A144" s="59" t="str">
        <f>'MVN-B_Akten'!A154</f>
        <v/>
      </c>
      <c r="B144" s="83"/>
      <c r="C144" s="69" t="str">
        <f>'MVN-B_Akten'!E154</f>
        <v/>
      </c>
      <c r="D144" s="69"/>
      <c r="E144" s="85" t="str">
        <f t="shared" si="2"/>
        <v>?</v>
      </c>
      <c r="F144" s="85" t="str">
        <f t="shared" si="4"/>
        <v/>
      </c>
    </row>
    <row r="145" spans="1:6" x14ac:dyDescent="0.2">
      <c r="A145" s="59" t="str">
        <f>'MVN-B_Akten'!A155</f>
        <v/>
      </c>
      <c r="B145" s="83"/>
      <c r="C145" s="69" t="str">
        <f>'MVN-B_Akten'!E155</f>
        <v/>
      </c>
      <c r="D145" s="69"/>
      <c r="E145" s="85" t="str">
        <f t="shared" si="2"/>
        <v>?</v>
      </c>
      <c r="F145" s="85" t="str">
        <f t="shared" si="4"/>
        <v/>
      </c>
    </row>
    <row r="146" spans="1:6" x14ac:dyDescent="0.2">
      <c r="A146" s="59" t="str">
        <f>'MVN-B_Akten'!A156</f>
        <v/>
      </c>
      <c r="B146" s="83"/>
      <c r="C146" s="69" t="str">
        <f>'MVN-B_Akten'!E156</f>
        <v/>
      </c>
      <c r="D146" s="69"/>
      <c r="E146" s="85" t="str">
        <f t="shared" si="2"/>
        <v>?</v>
      </c>
      <c r="F146" s="85" t="str">
        <f t="shared" ref="F146:F151" si="5">IFERROR(C146*E146,"")</f>
        <v/>
      </c>
    </row>
    <row r="147" spans="1:6" x14ac:dyDescent="0.2">
      <c r="A147" s="59" t="str">
        <f>'MVN-B_Akten'!A157</f>
        <v/>
      </c>
      <c r="B147" s="83"/>
      <c r="C147" s="69" t="str">
        <f>'MVN-B_Akten'!E157</f>
        <v/>
      </c>
      <c r="D147" s="69"/>
      <c r="E147" s="85" t="str">
        <f t="shared" si="2"/>
        <v>?</v>
      </c>
      <c r="F147" s="85" t="str">
        <f t="shared" si="5"/>
        <v/>
      </c>
    </row>
    <row r="148" spans="1:6" x14ac:dyDescent="0.2">
      <c r="A148" s="59" t="str">
        <f>'MVN-B_Akten'!A158</f>
        <v/>
      </c>
      <c r="B148" s="83"/>
      <c r="C148" s="69" t="str">
        <f>'MVN-B_Akten'!E158</f>
        <v/>
      </c>
      <c r="D148" s="69"/>
      <c r="E148" s="85" t="str">
        <f t="shared" si="2"/>
        <v>?</v>
      </c>
      <c r="F148" s="85" t="str">
        <f t="shared" si="5"/>
        <v/>
      </c>
    </row>
    <row r="149" spans="1:6" x14ac:dyDescent="0.2">
      <c r="A149" s="59" t="str">
        <f>'MVN-B_Akten'!A159</f>
        <v/>
      </c>
      <c r="B149" s="83"/>
      <c r="C149" s="69" t="str">
        <f>'MVN-B_Akten'!E159</f>
        <v/>
      </c>
      <c r="D149" s="69"/>
      <c r="E149" s="85" t="str">
        <f t="shared" si="2"/>
        <v>?</v>
      </c>
      <c r="F149" s="85" t="str">
        <f t="shared" si="5"/>
        <v/>
      </c>
    </row>
    <row r="150" spans="1:6" x14ac:dyDescent="0.2">
      <c r="A150" s="59" t="str">
        <f>'MVN-B_Akten'!A160</f>
        <v/>
      </c>
      <c r="B150" s="83"/>
      <c r="C150" s="69" t="str">
        <f>'MVN-B_Akten'!E160</f>
        <v/>
      </c>
      <c r="D150" s="69"/>
      <c r="E150" s="85" t="str">
        <f t="shared" si="2"/>
        <v>?</v>
      </c>
      <c r="F150" s="85" t="str">
        <f t="shared" si="5"/>
        <v/>
      </c>
    </row>
    <row r="151" spans="1:6" x14ac:dyDescent="0.2">
      <c r="A151" s="59" t="str">
        <f>'MVN-B_Akten'!A161</f>
        <v/>
      </c>
      <c r="B151" s="83"/>
      <c r="C151" s="69" t="str">
        <f>'MVN-B_Akten'!E161</f>
        <v/>
      </c>
      <c r="D151" s="69"/>
      <c r="E151" s="85" t="str">
        <f t="shared" si="2"/>
        <v>?</v>
      </c>
      <c r="F151" s="85" t="str">
        <f t="shared" si="5"/>
        <v/>
      </c>
    </row>
    <row r="152" spans="1:6" x14ac:dyDescent="0.2">
      <c r="A152" s="61"/>
      <c r="B152" s="60"/>
      <c r="C152" s="62">
        <f>SUM(C2:C151)</f>
        <v>0</v>
      </c>
      <c r="D152" s="62"/>
    </row>
    <row r="153" spans="1:6" x14ac:dyDescent="0.2">
      <c r="A153" s="61"/>
      <c r="B153" s="60"/>
      <c r="C153" s="62"/>
      <c r="D153" s="62"/>
    </row>
    <row r="154" spans="1:6" x14ac:dyDescent="0.2">
      <c r="A154" s="61"/>
      <c r="B154" s="60"/>
      <c r="C154" s="62"/>
      <c r="D154" s="62"/>
    </row>
    <row r="155" spans="1:6" x14ac:dyDescent="0.2">
      <c r="A155" s="61"/>
      <c r="B155" s="60"/>
      <c r="C155" s="62"/>
      <c r="D155" s="62"/>
    </row>
    <row r="156" spans="1:6" x14ac:dyDescent="0.2">
      <c r="A156" s="61"/>
      <c r="B156" s="60"/>
      <c r="C156" s="62"/>
      <c r="D156" s="62"/>
    </row>
    <row r="157" spans="1:6" x14ac:dyDescent="0.2">
      <c r="A157" s="61"/>
      <c r="B157" s="60"/>
      <c r="C157" s="62"/>
      <c r="D157" s="62"/>
    </row>
    <row r="158" spans="1:6" x14ac:dyDescent="0.2">
      <c r="A158" s="61"/>
      <c r="B158" s="60"/>
      <c r="C158" s="62"/>
      <c r="D158" s="62"/>
    </row>
    <row r="159" spans="1:6" x14ac:dyDescent="0.2">
      <c r="A159" s="61"/>
      <c r="B159" s="60"/>
      <c r="C159" s="62"/>
      <c r="D159" s="62"/>
    </row>
    <row r="160" spans="1:6" x14ac:dyDescent="0.2">
      <c r="A160" s="61"/>
      <c r="B160" s="60"/>
      <c r="C160" s="62"/>
      <c r="D160" s="62"/>
    </row>
    <row r="161" spans="1:4" x14ac:dyDescent="0.2">
      <c r="A161" s="61"/>
      <c r="B161" s="60"/>
      <c r="C161" s="62"/>
      <c r="D161" s="62"/>
    </row>
    <row r="162" spans="1:4" x14ac:dyDescent="0.2">
      <c r="A162" s="61"/>
      <c r="B162" s="60"/>
      <c r="C162" s="62"/>
      <c r="D162" s="62"/>
    </row>
    <row r="163" spans="1:4" x14ac:dyDescent="0.2">
      <c r="A163" s="61"/>
      <c r="B163" s="60"/>
      <c r="C163" s="62"/>
      <c r="D163" s="62"/>
    </row>
    <row r="164" spans="1:4" x14ac:dyDescent="0.2">
      <c r="A164" s="61"/>
      <c r="B164" s="60"/>
      <c r="C164" s="62"/>
      <c r="D164" s="62"/>
    </row>
    <row r="165" spans="1:4" x14ac:dyDescent="0.2">
      <c r="A165" s="61"/>
      <c r="B165" s="60"/>
      <c r="C165" s="62"/>
      <c r="D165" s="62"/>
    </row>
    <row r="166" spans="1:4" x14ac:dyDescent="0.2">
      <c r="A166" s="61"/>
      <c r="B166" s="60"/>
      <c r="C166" s="62"/>
      <c r="D166" s="62"/>
    </row>
    <row r="167" spans="1:4" x14ac:dyDescent="0.2">
      <c r="A167" s="61"/>
      <c r="B167" s="60"/>
      <c r="C167" s="62"/>
      <c r="D167" s="62"/>
    </row>
    <row r="168" spans="1:4" x14ac:dyDescent="0.2">
      <c r="A168" s="61"/>
      <c r="B168" s="60"/>
      <c r="C168" s="62"/>
      <c r="D168" s="62"/>
    </row>
    <row r="169" spans="1:4" x14ac:dyDescent="0.2">
      <c r="A169" s="61"/>
      <c r="B169" s="60"/>
      <c r="C169" s="62"/>
      <c r="D169" s="62"/>
    </row>
    <row r="170" spans="1:4" x14ac:dyDescent="0.2">
      <c r="A170" s="61"/>
      <c r="B170" s="60"/>
      <c r="C170" s="62"/>
      <c r="D170" s="62"/>
    </row>
    <row r="171" spans="1:4" x14ac:dyDescent="0.2">
      <c r="A171" s="61"/>
      <c r="B171" s="60"/>
      <c r="C171" s="62"/>
      <c r="D171" s="62"/>
    </row>
    <row r="172" spans="1:4" x14ac:dyDescent="0.2">
      <c r="A172" s="61"/>
      <c r="B172" s="60"/>
      <c r="C172" s="62"/>
      <c r="D172" s="6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>
    <oddHeader>&amp;L&amp;G&amp;R&amp;G</oddHeader>
    <oddFooter>&amp;L&amp;8Dateiname:
&amp;F
&amp;A&amp;C&amp;8ESF_Monats_VN_Beratung_V2_1_181218&amp;R
        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44</vt:i4>
      </vt:variant>
    </vt:vector>
  </HeadingPairs>
  <TitlesOfParts>
    <vt:vector size="59" baseType="lpstr">
      <vt:lpstr>Versionen</vt:lpstr>
      <vt:lpstr>Drop Down</vt:lpstr>
      <vt:lpstr>Grunddaten</vt:lpstr>
      <vt:lpstr>MVN-Einmal</vt:lpstr>
      <vt:lpstr>MVN-Prozesse</vt:lpstr>
      <vt:lpstr>MVN-B_Akten</vt:lpstr>
      <vt:lpstr>Ermittlung_Pauschale_Einmal</vt:lpstr>
      <vt:lpstr>Ermittlung_Pauschale_Prozesse</vt:lpstr>
      <vt:lpstr>Ermittlung_Pauschale_B_Akten</vt:lpstr>
      <vt:lpstr>MKP_Einmal_csv</vt:lpstr>
      <vt:lpstr>MKP_Prozesse_csv</vt:lpstr>
      <vt:lpstr>MKP_B_Akten</vt:lpstr>
      <vt:lpstr>Zusammenfassung</vt:lpstr>
      <vt:lpstr>Import_Beratungskontakte_csv</vt:lpstr>
      <vt:lpstr>Import_Beratungsakten_csv</vt:lpstr>
      <vt:lpstr>A_1.1.1_Frauenberatung</vt:lpstr>
      <vt:lpstr>A_1.2.1_Existenzgründungsberatung</vt:lpstr>
      <vt:lpstr>A_1.3.1_Alleinerziehende_Typ_1</vt:lpstr>
      <vt:lpstr>B_2.2.1_Offene_arbeitsorientierte_Beratung_und_Stadtteilberatung</vt:lpstr>
      <vt:lpstr>B_2.2.2_Sozialräumliche_Beratungsangebote_für__Allein__Erziehende</vt:lpstr>
      <vt:lpstr>B_2.4.1_Übergangsmanagement_für_Straffällige_Typ_I</vt:lpstr>
      <vt:lpstr>bitte_auswählen</vt:lpstr>
      <vt:lpstr>Grunddaten!Druckbereich</vt:lpstr>
      <vt:lpstr>Import_Beratungsakten_csv!Druckbereich</vt:lpstr>
      <vt:lpstr>Import_Beratungskontakte_csv!Druckbereich</vt:lpstr>
      <vt:lpstr>MKP_B_Akten!Druckbereich</vt:lpstr>
      <vt:lpstr>MKP_Einmal_csv!Druckbereich</vt:lpstr>
      <vt:lpstr>MKP_Prozesse_csv!Druckbereich</vt:lpstr>
      <vt:lpstr>'MVN-B_Akten'!Druckbereich</vt:lpstr>
      <vt:lpstr>'MVN-Einmal'!Druckbereich</vt:lpstr>
      <vt:lpstr>'MVN-Prozesse'!Druckbereich</vt:lpstr>
      <vt:lpstr>Zusammenfassung!Druckbereich</vt:lpstr>
      <vt:lpstr>Import_Beratungsakten_csv!Drucktitel</vt:lpstr>
      <vt:lpstr>Import_Beratungskontakte_csv!Drucktitel</vt:lpstr>
      <vt:lpstr>'MVN-B_Akten'!Drucktitel</vt:lpstr>
      <vt:lpstr>'MVN-Einmal'!Drucktitel</vt:lpstr>
      <vt:lpstr>'MVN-Prozesse'!Drucktitel</vt:lpstr>
      <vt:lpstr>Intervention</vt:lpstr>
      <vt:lpstr>Jahr</vt:lpstr>
      <vt:lpstr>Jahr_Spalte</vt:lpstr>
      <vt:lpstr>Matrix_Intervention</vt:lpstr>
      <vt:lpstr>Grunddaten!MKP_Matrix</vt:lpstr>
      <vt:lpstr>'MVN-B_Akten'!MKP_Matrix</vt:lpstr>
      <vt:lpstr>'MVN-Einmal'!MKP_Matrix</vt:lpstr>
      <vt:lpstr>MKP_Matrix</vt:lpstr>
      <vt:lpstr>Monat</vt:lpstr>
      <vt:lpstr>Grunddaten!Monatsende</vt:lpstr>
      <vt:lpstr>'MVN-B_Akten'!Monatsende</vt:lpstr>
      <vt:lpstr>'MVN-Einmal'!Monatsende</vt:lpstr>
      <vt:lpstr>Monatsende</vt:lpstr>
      <vt:lpstr>Pauschale_Matrix</vt:lpstr>
      <vt:lpstr>Grunddaten!Traeger</vt:lpstr>
      <vt:lpstr>'MVN-B_Akten'!Traeger</vt:lpstr>
      <vt:lpstr>'MVN-Einmal'!Traeger</vt:lpstr>
      <vt:lpstr>Traeger</vt:lpstr>
      <vt:lpstr>Grunddaten!UHG</vt:lpstr>
      <vt:lpstr>'MVN-B_Akten'!UHG</vt:lpstr>
      <vt:lpstr>'MVN-Einmal'!UHG</vt:lpstr>
      <vt:lpstr>UHG</vt:lpstr>
    </vt:vector>
  </TitlesOfParts>
  <Company>Die Senatorin für Wirtschaft, Arbeit und Europa, Abteilung Arbeit, ESF-zwischengeschaltete Stelle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SEK-Beratung: Monatsnachweis zur Beleglistenerstellung</dc:title>
  <dc:creator>R. Lüling, T. André</dc:creator>
  <cp:keywords>SEK_Beratung_MN_Beleglistenerstellung_V2_1_200101</cp:keywords>
  <dc:description/>
  <cp:lastModifiedBy>Thorsten André</cp:lastModifiedBy>
  <cp:lastPrinted>2020-02-12T11:29:10Z</cp:lastPrinted>
  <dcterms:created xsi:type="dcterms:W3CDTF">2004-07-22T16:32:38Z</dcterms:created>
  <dcterms:modified xsi:type="dcterms:W3CDTF">2020-02-17T12:46:41Z</dcterms:modified>
  <cp:category>Website</cp:category>
</cp:coreProperties>
</file>