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https://dms-e-fhb.land.hb-netz.de/vis/FE0E3D1D-9DC5-4931-BF6C-9E01216047A4/webdav/11993238/"/>
    </mc:Choice>
  </mc:AlternateContent>
  <xr:revisionPtr revIDLastSave="0" documentId="13_ncr:1_{8C485891-2D56-4D1E-8D21-1A916F3D6A54}" xr6:coauthVersionLast="47" xr6:coauthVersionMax="47" xr10:uidLastSave="{00000000-0000-0000-0000-000000000000}"/>
  <workbookProtection workbookAlgorithmName="SHA-512" workbookHashValue="TgtITjzHi2IsT6z9bfSCtNt0S0KpBkYQuWKLpLdrR1uvsq8POYho2erld6eaOaHM/RHy3Kpnw3KDBWzg0tnF9A==" workbookSaltValue="ONdgkgnPdHNXTWNVXG5TPA==" workbookSpinCount="100000" lockStructure="1"/>
  <bookViews>
    <workbookView xWindow="-108" yWindow="-108" windowWidth="23256" windowHeight="12456" xr2:uid="{00000000-000D-0000-FFFF-FFFF00000000}"/>
  </bookViews>
  <sheets>
    <sheet name="Zusatzblatt P AG-Brutto" sheetId="4" r:id="rId1"/>
    <sheet name="Zusatzblatt P o. Pauschalierung" sheetId="1" r:id="rId2"/>
    <sheet name="Ausnahmedefinition" sheetId="3" state="hidden" r:id="rId3"/>
    <sheet name="Nachschlagen" sheetId="2" state="hidden" r:id="rId4"/>
    <sheet name="Versionen" sheetId="5" state="hidden" r:id="rId5"/>
  </sheets>
  <definedNames>
    <definedName name="Anteil">Nachschlagen!$A$2:$A$5</definedName>
    <definedName name="_xlnm.Print_Area" localSheetId="0">'Zusatzblatt P AG-Brutto'!$A$1:$F$122</definedName>
    <definedName name="_xlnm.Print_Area" localSheetId="1">'Zusatzblatt P o. Pauschalierung'!$A$1:$F$122</definedName>
    <definedName name="frage_geschl_pers">Nachschlagen!$D$2:$D$4</definedName>
    <definedName name="Matrix_Anteil">Nachschlagen!$A$2:$B$5</definedName>
    <definedName name="Z_91B999BD_A45E_4103_8F8C_38A583DF81BF_.wvu.PrintArea" localSheetId="0" hidden="1">'Zusatzblatt P AG-Brutto'!$A$1:$F$116</definedName>
    <definedName name="Z_91B999BD_A45E_4103_8F8C_38A583DF81BF_.wvu.PrintArea" localSheetId="1" hidden="1">'Zusatzblatt P o. Pauschalierung'!$A$1:$F$116</definedName>
    <definedName name="Z_91B999BD_A45E_4103_8F8C_38A583DF81BF_.wvu.Rows" localSheetId="0" hidden="1">'Zusatzblatt P AG-Brutto'!$74:$74</definedName>
    <definedName name="Z_91B999BD_A45E_4103_8F8C_38A583DF81BF_.wvu.Rows" localSheetId="1" hidden="1">'Zusatzblatt P o. Pauschalierung'!$74:$74</definedName>
    <definedName name="Z_BC796871_DDA2_4098_9637_F2C181100176_.wvu.PrintArea" localSheetId="0" hidden="1">'Zusatzblatt P AG-Brutto'!$A$1:$F$99</definedName>
    <definedName name="Z_BC796871_DDA2_4098_9637_F2C181100176_.wvu.PrintArea" localSheetId="1" hidden="1">'Zusatzblatt P o. Pauschalierung'!$A$1:$F$99</definedName>
    <definedName name="Z_BC796871_DDA2_4098_9637_F2C181100176_.wvu.Rows" localSheetId="0" hidden="1">'Zusatzblatt P AG-Brutto'!$74:$74</definedName>
    <definedName name="Z_BC796871_DDA2_4098_9637_F2C181100176_.wvu.Rows" localSheetId="1" hidden="1">'Zusatzblatt P o. Pauschalierung'!$74:$74</definedName>
  </definedNames>
  <calcPr calcId="191029"/>
  <customWorkbookViews>
    <customWorkbookView name="Thorsten André - Persönliche Ansicht" guid="{91B999BD-A45E-4103-8F8C-38A583DF81BF}" mergeInterval="0" personalView="1" maximized="1" windowWidth="1680" windowHeight="760" activeSheetId="1"/>
    <customWorkbookView name="antje stuve - Persönliche Ansicht" guid="{BC796871-DDA2-4098-9637-F2C181100176}" mergeInterval="0" personalView="1" maximized="1" windowWidth="1024" windowHeight="585"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5" i="4" l="1"/>
  <c r="D68" i="4" s="1"/>
  <c r="D39" i="4"/>
  <c r="B25" i="4"/>
  <c r="E31" i="4" s="1"/>
  <c r="F31" i="4" s="1"/>
  <c r="F24" i="4"/>
  <c r="E24" i="4"/>
  <c r="D24" i="4"/>
  <c r="C24" i="4"/>
  <c r="C19" i="4"/>
  <c r="D19" i="4" s="1"/>
  <c r="E19" i="4" s="1"/>
  <c r="F19" i="4" s="1"/>
  <c r="F12" i="4"/>
  <c r="C19" i="1"/>
  <c r="D19" i="1" s="1"/>
  <c r="E19" i="1" s="1"/>
  <c r="F19" i="1" s="1"/>
  <c r="F26" i="4" l="1"/>
  <c r="D63" i="4" s="1"/>
  <c r="E63" i="4" s="1"/>
  <c r="E68" i="4"/>
  <c r="F39" i="4"/>
  <c r="D65" i="4" s="1"/>
  <c r="E65" i="4" s="1"/>
  <c r="E28" i="4"/>
  <c r="F28" i="4" s="1"/>
  <c r="F34" i="4" s="1"/>
  <c r="C24" i="1"/>
  <c r="D71" i="4" l="1"/>
  <c r="F40" i="4"/>
  <c r="D64" i="4"/>
  <c r="F12" i="1"/>
  <c r="D46" i="4" l="1"/>
  <c r="D49" i="4"/>
  <c r="E64" i="4"/>
  <c r="E66" i="4" s="1"/>
  <c r="D66" i="4"/>
  <c r="D48" i="4"/>
  <c r="D47" i="4"/>
  <c r="D45" i="4"/>
  <c r="D42" i="4"/>
  <c r="F58" i="4"/>
  <c r="D44" i="4"/>
  <c r="D43" i="4"/>
  <c r="D39" i="1"/>
  <c r="D69" i="4" l="1"/>
  <c r="E69" i="4" s="1"/>
  <c r="F51" i="4"/>
  <c r="B25" i="1"/>
  <c r="D67" i="4" l="1"/>
  <c r="C50" i="4"/>
  <c r="F59" i="4"/>
  <c r="F39" i="1"/>
  <c r="D65" i="1" s="1"/>
  <c r="E65" i="1" s="1"/>
  <c r="E31" i="1"/>
  <c r="F31" i="1" s="1"/>
  <c r="E28" i="1"/>
  <c r="F28" i="1" s="1"/>
  <c r="E67" i="4" l="1"/>
  <c r="E70" i="4" s="1"/>
  <c r="D70" i="4"/>
  <c r="D72" i="4" s="1"/>
  <c r="F24" i="1"/>
  <c r="E24" i="1"/>
  <c r="D24" i="1"/>
  <c r="F26" i="1" l="1"/>
  <c r="F34" i="1"/>
  <c r="D64" i="1" s="1"/>
  <c r="E64" i="1" s="1"/>
  <c r="D63" i="1" l="1"/>
  <c r="E63" i="1" s="1"/>
  <c r="E66" i="1" s="1"/>
  <c r="F40" i="1"/>
  <c r="D46" i="1" s="1"/>
  <c r="D66" i="1"/>
  <c r="D48" i="1"/>
  <c r="D71" i="1" l="1"/>
  <c r="F58" i="1"/>
  <c r="D69" i="1" s="1"/>
  <c r="E69" i="1" s="1"/>
  <c r="F55" i="1"/>
  <c r="D68" i="1" s="1"/>
  <c r="E68" i="1" s="1"/>
  <c r="D49" i="1"/>
  <c r="D47" i="1"/>
  <c r="D44" i="1"/>
  <c r="D43" i="1"/>
  <c r="D45" i="1"/>
  <c r="D42" i="1"/>
  <c r="F51" i="1" l="1"/>
  <c r="C50" i="1" l="1"/>
  <c r="D67" i="1"/>
  <c r="F59" i="1"/>
  <c r="D70" i="1" l="1"/>
  <c r="D72" i="1" s="1"/>
  <c r="E67" i="1"/>
  <c r="E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KJahn</author>
    <author>Thorsten André</author>
    <author>klaus andres</author>
    <author>Thorsten Andre</author>
    <author>Andre, Thorsten (Wirtschaft, Arbeit und Europa)</author>
    <author>André, Thorsten (SASJI)</author>
  </authors>
  <commentList>
    <comment ref="C14" authorId="0" shapeId="0" xr:uid="{E6084C0A-62A4-450F-BC2A-ED29521FEF2A}">
      <text>
        <r>
          <rPr>
            <sz val="8"/>
            <color indexed="81"/>
            <rFont val="Tahoma"/>
            <family val="2"/>
          </rPr>
          <t>z.B. TV-L, TVÖD, Haustarifvertrag</t>
        </r>
      </text>
    </comment>
    <comment ref="C19" authorId="1" shapeId="0" xr:uid="{5ECF4E07-262F-4A3E-A84B-3A651B1FB117}">
      <text>
        <r>
          <rPr>
            <sz val="9"/>
            <color indexed="81"/>
            <rFont val="Tahoma"/>
            <family val="2"/>
          </rPr>
          <t xml:space="preserve">Jahreszahlen passen sich automatisch in Abhängigkeit von </t>
        </r>
        <r>
          <rPr>
            <i/>
            <sz val="9"/>
            <color indexed="81"/>
            <rFont val="Tahoma"/>
            <family val="2"/>
          </rPr>
          <t>im Projekt beschäftigt</t>
        </r>
        <r>
          <rPr>
            <sz val="9"/>
            <color indexed="81"/>
            <rFont val="Tahoma"/>
            <family val="2"/>
          </rPr>
          <t xml:space="preserve"> an.</t>
        </r>
      </text>
    </comment>
    <comment ref="C21" authorId="2" shapeId="0" xr:uid="{74EB4EDB-8AEC-4F6E-B808-5C27A3A5F418}">
      <text>
        <r>
          <rPr>
            <sz val="8"/>
            <color indexed="81"/>
            <rFont val="Tahoma"/>
            <family val="2"/>
          </rPr>
          <t>Hier sind Zulagen einzutragen, die Regelmäßig zusätzlich zum Grundgehalt gezahlt werden. 
Darunter könne z.B. Meisterzulagen oder Zulagen für die Übernahme einer höherwertigen Tätigkeit fallen.</t>
        </r>
      </text>
    </comment>
    <comment ref="D27" authorId="2" shapeId="0" xr:uid="{F63FD9AA-0BDC-4F92-A5CD-26BC3CF73FEF}">
      <text>
        <r>
          <rPr>
            <sz val="8"/>
            <color indexed="81"/>
            <rFont val="Tahoma"/>
            <family val="2"/>
          </rPr>
          <t xml:space="preserve">Für jede Art der Zahlung muß </t>
        </r>
        <r>
          <rPr>
            <b/>
            <sz val="8"/>
            <color indexed="81"/>
            <rFont val="Tahoma"/>
            <family val="2"/>
          </rPr>
          <t>ein Betrag</t>
        </r>
        <r>
          <rPr>
            <sz val="8"/>
            <color indexed="81"/>
            <rFont val="Tahoma"/>
            <family val="2"/>
          </rPr>
          <t xml:space="preserve"> über die </t>
        </r>
        <r>
          <rPr>
            <b/>
            <sz val="8"/>
            <color indexed="81"/>
            <rFont val="Tahoma"/>
            <family val="2"/>
          </rPr>
          <t>gesamte Projektlaufzeit</t>
        </r>
        <r>
          <rPr>
            <sz val="8"/>
            <color indexed="81"/>
            <rFont val="Tahoma"/>
            <family val="2"/>
          </rPr>
          <t xml:space="preserve"> gebildet werden, unabhängig davon ob die StelleninhaberIn über die gesamte Projektlaufzeit im Projekt beschäftigt wird oder nur in einen befristeten Zeitraum in dem Projekt mitarbeitet
Wird z.B. jedes Jahr im November für den im Projekt geleisteten Stellenanteil eine Sonderzahlung in Höhe von € 2.000,00 gezahlt so müssen bei einer 36 monatigen Projektlaufzeit  € 6.000,00 eingetragen werden.
Entsprechend wäre bei einer Projektlaufzeit von 28 Monaten der Betrag von € 4.666,67 einzutragen.
</t>
        </r>
      </text>
    </comment>
    <comment ref="D36" authorId="1" shapeId="0" xr:uid="{170AC9DB-FD7B-442E-BA0C-5E8D71FD7B7A}">
      <text>
        <r>
          <rPr>
            <sz val="9"/>
            <color indexed="81"/>
            <rFont val="Tahoma"/>
            <charset val="1"/>
          </rPr>
          <t>Bitte den Betrag für die gesamte Projektlaufzeit angeben.</t>
        </r>
      </text>
    </comment>
    <comment ref="E36" authorId="3" shapeId="0" xr:uid="{D60C599D-E824-4648-9C78-4530D8B5F683}">
      <text>
        <r>
          <rPr>
            <sz val="9"/>
            <color indexed="81"/>
            <rFont val="Tahoma"/>
            <family val="2"/>
          </rPr>
          <t xml:space="preserve">Sollte das Formular best.  Punkte nicht korrekt darstellen,  können Sie hier eine Anmerkung für die Sachbearbeitung eingeben.
</t>
        </r>
      </text>
    </comment>
    <comment ref="B41" authorId="1" shapeId="0" xr:uid="{A5937ACB-B1AC-46C8-A9F1-C10962B832A9}">
      <text>
        <r>
          <rPr>
            <sz val="9"/>
            <color indexed="81"/>
            <rFont val="Tahoma"/>
            <family val="2"/>
          </rPr>
          <t>Bitte bei den relevanten Beiträgen X auswählen ...</t>
        </r>
      </text>
    </comment>
    <comment ref="C41" authorId="1" shapeId="0" xr:uid="{1D8D0085-7493-4537-BF6C-A648BE73B6F9}">
      <text>
        <r>
          <rPr>
            <sz val="9"/>
            <color indexed="81"/>
            <rFont val="Tahoma"/>
            <family val="2"/>
          </rPr>
          <t xml:space="preserve">Die voreingestellten %-Werte beziehen sich auf das Jahr 2025 und können angepasst werden.
Bei Überschreitung der Beitragsbemessungsgrenze bitte %-Wert anpassen und unter Anmerkungen eintragen. </t>
        </r>
      </text>
    </comment>
    <comment ref="E41" authorId="3" shapeId="0" xr:uid="{7D4F3CF8-272F-4925-B045-17151590CF25}">
      <text>
        <r>
          <rPr>
            <sz val="9"/>
            <color indexed="81"/>
            <rFont val="Tahoma"/>
            <family val="2"/>
          </rPr>
          <t xml:space="preserve">Sollte das Formular best.  Punkte nicht korrekt darstellen,  können Sie hier eine Anmerkung für die Sachbearbeitung eingeben.
</t>
        </r>
      </text>
    </comment>
    <comment ref="C44" authorId="4" shapeId="0" xr:uid="{321B0273-E8C3-427C-8F7E-C02A31DF26AB}">
      <text>
        <r>
          <rPr>
            <b/>
            <sz val="9"/>
            <color indexed="81"/>
            <rFont val="Segoe UI"/>
            <family val="2"/>
          </rPr>
          <t xml:space="preserve">Hinweis: 
</t>
        </r>
        <r>
          <rPr>
            <sz val="9"/>
            <color indexed="81"/>
            <rFont val="Segoe UI"/>
            <family val="2"/>
          </rPr>
          <t xml:space="preserve">Bitte Beitrag an die Anzahl der Kinder anpassen! </t>
        </r>
      </text>
    </comment>
    <comment ref="C46" authorId="5" shapeId="0" xr:uid="{3D34A0A9-87AD-445F-8F2D-7C272FC87391}">
      <text>
        <r>
          <rPr>
            <sz val="9"/>
            <color indexed="81"/>
            <rFont val="Aptos Display"/>
            <family val="2"/>
          </rPr>
          <t>abhängig von der jeweiligen Krankenkasse -AG und AN teilen sich den Betrag</t>
        </r>
      </text>
    </comment>
    <comment ref="C48" authorId="5" shapeId="0" xr:uid="{F5CF4900-796D-40C1-9266-890BF9200107}">
      <text>
        <r>
          <rPr>
            <sz val="9"/>
            <color indexed="81"/>
            <rFont val="Aptos Display"/>
            <family val="2"/>
          </rPr>
          <t>U-Beträge sind abhängig von der jeweiligen KrankenKasse</t>
        </r>
        <r>
          <rPr>
            <sz val="9"/>
            <color indexed="81"/>
            <rFont val="Segoe UI"/>
            <family val="2"/>
          </rPr>
          <t xml:space="preserve">
</t>
        </r>
      </text>
    </comment>
    <comment ref="C53" authorId="0" shapeId="0" xr:uid="{520BC976-3FA1-438A-8D0C-1686A0E8BDE9}">
      <text>
        <r>
          <rPr>
            <b/>
            <sz val="8"/>
            <color indexed="81"/>
            <rFont val="Tahoma"/>
            <family val="2"/>
          </rPr>
          <t>Hinweis:</t>
        </r>
        <r>
          <rPr>
            <sz val="8"/>
            <color indexed="81"/>
            <rFont val="Tahoma"/>
            <family val="2"/>
          </rPr>
          <t xml:space="preserve">
z.B. "Tarifvertrag"
</t>
        </r>
      </text>
    </comment>
    <comment ref="E53" authorId="0" shapeId="0" xr:uid="{019B825B-73C3-4BB3-BD70-8E3436024933}">
      <text>
        <r>
          <rPr>
            <sz val="8"/>
            <color indexed="81"/>
            <rFont val="Tahoma"/>
            <family val="2"/>
          </rPr>
          <t xml:space="preserve">z.B. "VBL"
</t>
        </r>
      </text>
    </comment>
    <comment ref="C54" authorId="1" shapeId="0" xr:uid="{F2A5873B-28BC-4DFD-B529-A3825FCAB92A}">
      <text>
        <r>
          <rPr>
            <b/>
            <sz val="8"/>
            <color indexed="81"/>
            <rFont val="Tahoma"/>
            <family val="2"/>
          </rPr>
          <t>Hinweis:</t>
        </r>
        <r>
          <rPr>
            <sz val="8"/>
            <color indexed="81"/>
            <rFont val="Tahoma"/>
            <family val="2"/>
          </rPr>
          <t xml:space="preserve">
Bitte alternativ % Anteil oder Festbetrag eingeben.</t>
        </r>
      </text>
    </comment>
    <comment ref="E57" authorId="0" shapeId="0" xr:uid="{1CA9A51A-D29E-445A-BCB2-66B9808F1F55}">
      <text>
        <r>
          <rPr>
            <sz val="8"/>
            <color indexed="81"/>
            <rFont val="Arial"/>
            <family val="2"/>
          </rPr>
          <t>z.B. VBL</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KJahn</author>
    <author>Thorsten André</author>
    <author>klaus andres</author>
    <author>Thorsten Andre</author>
    <author>Andre, Thorsten (Wirtschaft, Arbeit und Europa)</author>
    <author>André, Thorsten (SASJI)</author>
  </authors>
  <commentList>
    <comment ref="C14" authorId="0" shapeId="0" xr:uid="{00000000-0006-0000-0000-000001000000}">
      <text>
        <r>
          <rPr>
            <sz val="8"/>
            <color indexed="81"/>
            <rFont val="Tahoma"/>
            <family val="2"/>
          </rPr>
          <t>z.B. TV-L, TVÖD, Haustarifvertrag</t>
        </r>
      </text>
    </comment>
    <comment ref="C19" authorId="1" shapeId="0" xr:uid="{00000000-0006-0000-0000-000002000000}">
      <text>
        <r>
          <rPr>
            <sz val="9"/>
            <color indexed="81"/>
            <rFont val="Tahoma"/>
            <family val="2"/>
          </rPr>
          <t xml:space="preserve">Jahreszahlen passen sich automatisch in Abhängigkeit von </t>
        </r>
        <r>
          <rPr>
            <i/>
            <sz val="9"/>
            <color indexed="81"/>
            <rFont val="Tahoma"/>
            <family val="2"/>
          </rPr>
          <t>im Projekt beschäftigt</t>
        </r>
        <r>
          <rPr>
            <sz val="9"/>
            <color indexed="81"/>
            <rFont val="Tahoma"/>
            <family val="2"/>
          </rPr>
          <t xml:space="preserve"> an.</t>
        </r>
      </text>
    </comment>
    <comment ref="C21" authorId="2" shapeId="0" xr:uid="{00000000-0006-0000-0000-000003000000}">
      <text>
        <r>
          <rPr>
            <sz val="8"/>
            <color indexed="81"/>
            <rFont val="Tahoma"/>
            <family val="2"/>
          </rPr>
          <t>Hier sind Zulagen einzutragen, die Regelmäßig zusätzlich zum Grundgehalt gezahlt werden. 
Darunter könne z.B. Meisterzulagen oder Zulagen für die Übernahme einer höherwertigen Tätigkeit fallen.</t>
        </r>
      </text>
    </comment>
    <comment ref="D27" authorId="2" shapeId="0" xr:uid="{00000000-0006-0000-0000-000004000000}">
      <text>
        <r>
          <rPr>
            <sz val="8"/>
            <color indexed="81"/>
            <rFont val="Tahoma"/>
            <family val="2"/>
          </rPr>
          <t xml:space="preserve">Für jede Art der Zahlung muß </t>
        </r>
        <r>
          <rPr>
            <b/>
            <sz val="8"/>
            <color indexed="81"/>
            <rFont val="Tahoma"/>
            <family val="2"/>
          </rPr>
          <t>ein Betrag</t>
        </r>
        <r>
          <rPr>
            <sz val="8"/>
            <color indexed="81"/>
            <rFont val="Tahoma"/>
            <family val="2"/>
          </rPr>
          <t xml:space="preserve"> über die </t>
        </r>
        <r>
          <rPr>
            <b/>
            <sz val="8"/>
            <color indexed="81"/>
            <rFont val="Tahoma"/>
            <family val="2"/>
          </rPr>
          <t>gesamte Projektlaufzeit</t>
        </r>
        <r>
          <rPr>
            <sz val="8"/>
            <color indexed="81"/>
            <rFont val="Tahoma"/>
            <family val="2"/>
          </rPr>
          <t xml:space="preserve"> gebildet werden, unabhängig davon ob die StelleninhaberIn über die gesamte Projektlaufzeit im Projekt beschäftigt wird oder nur in einen befristeten Zeitraum in dem Projekt mitarbeitet
Wird z.B. jedes Jahr im November für den im Projekt geleisteten Stellenanteil eine Sonderzahlung in Höhe von € 2.000,00 gezahlt so müssen bei einer 36 monatigen Projektlaufzeit  € 6.000,00 eingetragen werden.
Entsprechend wäre bei einer Projektlaufzeit von 28 Monaten der Betrag von € 4.666,67 einzutragen.
</t>
        </r>
      </text>
    </comment>
    <comment ref="D36" authorId="1" shapeId="0" xr:uid="{00000000-0006-0000-0000-000005000000}">
      <text>
        <r>
          <rPr>
            <sz val="9"/>
            <color indexed="81"/>
            <rFont val="Tahoma"/>
            <charset val="1"/>
          </rPr>
          <t>Bitte den Betrag für die gesamte Projektlaufzeit angeben.</t>
        </r>
      </text>
    </comment>
    <comment ref="E36" authorId="3" shapeId="0" xr:uid="{00000000-0006-0000-0000-000006000000}">
      <text>
        <r>
          <rPr>
            <sz val="9"/>
            <color indexed="81"/>
            <rFont val="Tahoma"/>
            <family val="2"/>
          </rPr>
          <t xml:space="preserve">Sollte das Formular best.  Punkte nicht korrekt darstellen,  können Sie hier eine Anmerkung für die Sachbearbeitung eingeben.
</t>
        </r>
      </text>
    </comment>
    <comment ref="B41" authorId="1" shapeId="0" xr:uid="{00000000-0006-0000-0000-000007000000}">
      <text>
        <r>
          <rPr>
            <sz val="9"/>
            <color indexed="81"/>
            <rFont val="Tahoma"/>
            <family val="2"/>
          </rPr>
          <t>Bitte bei den relevanten Beiträgen X auswählen ...</t>
        </r>
      </text>
    </comment>
    <comment ref="C41" authorId="1" shapeId="0" xr:uid="{00000000-0006-0000-0000-000008000000}">
      <text>
        <r>
          <rPr>
            <sz val="9"/>
            <color indexed="81"/>
            <rFont val="Tahoma"/>
            <family val="2"/>
          </rPr>
          <t xml:space="preserve">Die voreingestellten %-Werte beziehen sich auf das Jahr 2022 und können angepasst werden.
Bei Überschreitung der Beitragsbemessungsgrenze bitte %-Wert anpassen und unter Anmerkungen eintragen. </t>
        </r>
      </text>
    </comment>
    <comment ref="E41" authorId="3" shapeId="0" xr:uid="{00000000-0006-0000-0000-000009000000}">
      <text>
        <r>
          <rPr>
            <sz val="9"/>
            <color indexed="81"/>
            <rFont val="Tahoma"/>
            <family val="2"/>
          </rPr>
          <t xml:space="preserve">Sollte das Formular best.  Punkte nicht korrekt darstellen,  können Sie hier eine Anmerkung für die Sachbearbeitung eingeben.
</t>
        </r>
      </text>
    </comment>
    <comment ref="C44" authorId="4" shapeId="0" xr:uid="{EE488C69-450D-4B8A-B000-240436C16231}">
      <text>
        <r>
          <rPr>
            <b/>
            <sz val="9"/>
            <color indexed="81"/>
            <rFont val="Segoe UI"/>
            <family val="2"/>
          </rPr>
          <t xml:space="preserve">Hinweis: 
</t>
        </r>
        <r>
          <rPr>
            <sz val="9"/>
            <color indexed="81"/>
            <rFont val="Segoe UI"/>
            <family val="2"/>
          </rPr>
          <t xml:space="preserve">Bitte Beitrag an die Anzahl der Kinder anpassen! </t>
        </r>
      </text>
    </comment>
    <comment ref="C46" authorId="5" shapeId="0" xr:uid="{F9EE5320-B9A3-48E7-AB30-FDCB44ED3209}">
      <text>
        <r>
          <rPr>
            <sz val="9"/>
            <color indexed="81"/>
            <rFont val="Aptos Display"/>
            <family val="2"/>
          </rPr>
          <t>abhängig von der jeweiligen Krankenkasse -AG und AN teilen sich den Betrag</t>
        </r>
      </text>
    </comment>
    <comment ref="C48" authorId="5" shapeId="0" xr:uid="{953BCB66-9C84-4FCE-B80D-036A59AEB291}">
      <text>
        <r>
          <rPr>
            <sz val="9"/>
            <color indexed="81"/>
            <rFont val="Aptos Display"/>
            <family val="2"/>
          </rPr>
          <t>U-Beträge sind abhängig von der jeweiligen KrankenKasse</t>
        </r>
        <r>
          <rPr>
            <sz val="9"/>
            <color indexed="81"/>
            <rFont val="Segoe UI"/>
            <family val="2"/>
          </rPr>
          <t xml:space="preserve">
</t>
        </r>
      </text>
    </comment>
    <comment ref="C53" authorId="0" shapeId="0" xr:uid="{00000000-0006-0000-0000-00000B000000}">
      <text>
        <r>
          <rPr>
            <sz val="8"/>
            <color indexed="81"/>
            <rFont val="Tahoma"/>
            <family val="2"/>
          </rPr>
          <t xml:space="preserve">z.B. "Tarifvertrag"
</t>
        </r>
      </text>
    </comment>
    <comment ref="E53" authorId="0" shapeId="0" xr:uid="{00000000-0006-0000-0000-00000C000000}">
      <text>
        <r>
          <rPr>
            <sz val="8"/>
            <color indexed="81"/>
            <rFont val="Tahoma"/>
            <family val="2"/>
          </rPr>
          <t xml:space="preserve">z.B. "VBL"
</t>
        </r>
      </text>
    </comment>
    <comment ref="C54" authorId="1" shapeId="0" xr:uid="{00000000-0006-0000-0000-00000D000000}">
      <text>
        <r>
          <rPr>
            <b/>
            <sz val="9"/>
            <color indexed="81"/>
            <rFont val="Tahoma"/>
            <family val="2"/>
          </rPr>
          <t>Hinweis:</t>
        </r>
        <r>
          <rPr>
            <sz val="9"/>
            <color indexed="81"/>
            <rFont val="Tahoma"/>
            <family val="2"/>
          </rPr>
          <t xml:space="preserve">
Bitte alternativ % Anteil oder Festbetrag eingeben.</t>
        </r>
      </text>
    </comment>
    <comment ref="E57" authorId="0" shapeId="0" xr:uid="{00000000-0006-0000-0000-00000E000000}">
      <text>
        <r>
          <rPr>
            <sz val="8"/>
            <color indexed="81"/>
            <rFont val="Arial"/>
            <family val="2"/>
          </rPr>
          <t>z.B. VBL</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Thorsten André</author>
  </authors>
  <commentList>
    <comment ref="A2" authorId="0" shapeId="0" xr:uid="{00000000-0006-0000-0200-000001000000}">
      <text>
        <r>
          <rPr>
            <b/>
            <sz val="9"/>
            <color indexed="81"/>
            <rFont val="Segoe UI"/>
            <family val="2"/>
          </rPr>
          <t>Thorsten André:</t>
        </r>
        <r>
          <rPr>
            <sz val="9"/>
            <color indexed="81"/>
            <rFont val="Segoe UI"/>
            <family val="2"/>
          </rPr>
          <t xml:space="preserve">
Name:Anteil</t>
        </r>
      </text>
    </comment>
    <comment ref="B2" authorId="0" shapeId="0" xr:uid="{00000000-0006-0000-0200-000002000000}">
      <text>
        <r>
          <rPr>
            <b/>
            <sz val="9"/>
            <color indexed="81"/>
            <rFont val="Segoe UI"/>
            <family val="2"/>
          </rPr>
          <t>Thorsten André:</t>
        </r>
        <r>
          <rPr>
            <sz val="9"/>
            <color indexed="81"/>
            <rFont val="Segoe UI"/>
            <family val="2"/>
          </rPr>
          <t xml:space="preserve">
Name:Matrix_Anteil</t>
        </r>
      </text>
    </comment>
  </commentList>
</comments>
</file>

<file path=xl/sharedStrings.xml><?xml version="1.0" encoding="utf-8"?>
<sst xmlns="http://schemas.openxmlformats.org/spreadsheetml/2006/main" count="256" uniqueCount="138">
  <si>
    <t>Sozialversicherung</t>
  </si>
  <si>
    <t>Fälligkeitsmonat:</t>
  </si>
  <si>
    <t>anteilig pro Monat</t>
  </si>
  <si>
    <t>Anspruchsbasis:</t>
  </si>
  <si>
    <t>Art der Leistung</t>
  </si>
  <si>
    <t>Erforderliche Qualifikationen /Erfahrungen für die Tätigkeit:</t>
  </si>
  <si>
    <t xml:space="preserve">Summe </t>
  </si>
  <si>
    <t>durchschnittlich/Monat</t>
  </si>
  <si>
    <t>Projektlaufzeit in Monaten</t>
  </si>
  <si>
    <t>anteilige Kosten gesamte Laufzeit</t>
  </si>
  <si>
    <t xml:space="preserve">Art der Zahlung: </t>
  </si>
  <si>
    <t>Einmalzahlungen (anteilig im Projekt)</t>
  </si>
  <si>
    <t>Regelmäßig monatlich gezahlte Zulagen:</t>
  </si>
  <si>
    <t>Funktion im Projekt:</t>
  </si>
  <si>
    <t>anzuwendender Tarif:</t>
  </si>
  <si>
    <t>tätigkeitsrelevante Berufserfahrung in Jahren:</t>
  </si>
  <si>
    <t>Eingruppierung:</t>
  </si>
  <si>
    <t>Entwicklungsstufe:</t>
  </si>
  <si>
    <t>Grundvergütung:</t>
  </si>
  <si>
    <t>VL-Zulage:</t>
  </si>
  <si>
    <t>Kosten der betrieblichen Altersversorgung (anteilig im Projekt)</t>
  </si>
  <si>
    <t>Projektlaufzeit in Monaten:</t>
  </si>
  <si>
    <t>Monatl. Vergütung (anteilig im Projekt) in den Jahren</t>
  </si>
  <si>
    <t>Ausführliche Stellenbeschreibung</t>
  </si>
  <si>
    <t>(Bitte geben Sie auch erforderliche Zertifikate /Abschlüsse mit Fachrichtung an)</t>
  </si>
  <si>
    <t>Höhe der Zahlungen für die gesamte Projektlaufzeit:</t>
  </si>
  <si>
    <t>Betrag II</t>
  </si>
  <si>
    <t>Im Projekt beschäftigt von:</t>
  </si>
  <si>
    <t>Tätig beim Anbieter seit TT.MM.JJ:</t>
  </si>
  <si>
    <t>Projekttitel:</t>
  </si>
  <si>
    <t xml:space="preserve"> </t>
  </si>
  <si>
    <t>Rentenversicherung</t>
  </si>
  <si>
    <t>Arbeitslosenversicherung</t>
  </si>
  <si>
    <t>Pflegeversicherung</t>
  </si>
  <si>
    <t>Insolvenzgeldumlage</t>
  </si>
  <si>
    <t>U2 Mutterschaft</t>
  </si>
  <si>
    <t>%</t>
  </si>
  <si>
    <t>Betrag</t>
  </si>
  <si>
    <t>U1 Krankheit</t>
  </si>
  <si>
    <t>Gesamtbelastung AG</t>
  </si>
  <si>
    <t>X</t>
  </si>
  <si>
    <t>Krankenversicherung</t>
  </si>
  <si>
    <t>Betrag III</t>
  </si>
  <si>
    <t>Höhe/Monat %</t>
  </si>
  <si>
    <t>Anmerkungen</t>
  </si>
  <si>
    <t xml:space="preserve">Betrag </t>
  </si>
  <si>
    <t>Familienstand* (vh /nv):</t>
  </si>
  <si>
    <t>A. Angaben zum Projekt</t>
  </si>
  <si>
    <t>Std. im Projekt:</t>
  </si>
  <si>
    <t>Std. Vollzeit:</t>
  </si>
  <si>
    <t xml:space="preserve">bis:   </t>
  </si>
  <si>
    <t>Stellenanteil:</t>
  </si>
  <si>
    <t>Betrag I</t>
  </si>
  <si>
    <t>Kosten Berufsgenossenschaft (anteilig im Projekt)</t>
  </si>
  <si>
    <t>Versicherung</t>
  </si>
  <si>
    <t>monatliche Gesamtbelastung AG (B 1.1.1 + B 1.1.2 + B 1.1.3 + B 1.1.4)</t>
  </si>
  <si>
    <t xml:space="preserve">Krankenkasse: </t>
  </si>
  <si>
    <t>AGA-Sozialversicherung B 1.1.2</t>
  </si>
  <si>
    <t>Kosten betrl. Altersversorg. B 1.1.3</t>
  </si>
  <si>
    <t>Kosten BG B 1.1.4</t>
  </si>
  <si>
    <t>E. Angaben zu Anforderungen der Tätigkeit und Qualifikation des vorgesehenen Personals</t>
  </si>
  <si>
    <t>D. Personalkosten Projektlaufzeit</t>
  </si>
  <si>
    <t>monatlich</t>
  </si>
  <si>
    <t>Gesamt</t>
  </si>
  <si>
    <t>Jahressonderzahlung</t>
  </si>
  <si>
    <t>monatlicher Festbetrag</t>
  </si>
  <si>
    <t>B 1.1.1 - AN-Brutto Betrag I</t>
  </si>
  <si>
    <t>B 1.1.3 - Kosten betrl. Altersver.</t>
  </si>
  <si>
    <t>Kosten Projektlaufzeit</t>
  </si>
  <si>
    <t>Gesamtkosten AG</t>
  </si>
  <si>
    <r>
      <t xml:space="preserve">C. Angaben zur Eingruppierung und zum Tarifvertrag 
    </t>
    </r>
    <r>
      <rPr>
        <sz val="9"/>
        <rFont val="Arial"/>
        <family val="2"/>
      </rPr>
      <t>(nicht erforderlich bei SEK-Projekten; hier weiter bei Punkt E.)</t>
    </r>
  </si>
  <si>
    <t>B 1.1.1 - AN Brutto Gesamt</t>
  </si>
  <si>
    <t>Urlaubstage 1 BV</t>
  </si>
  <si>
    <t>bitte auswählen</t>
  </si>
  <si>
    <t>nur SEK o Pers.Schl</t>
  </si>
  <si>
    <t xml:space="preserve">trifft nicht zu </t>
  </si>
  <si>
    <t>Ja, der/die  MA betreut im ausgewiesenen Umfang ausschließlich Teilnehmer*innen/beratene Personen des angegebenen Projektes!</t>
  </si>
  <si>
    <t>Begründung-&gt;S.2</t>
  </si>
  <si>
    <t>nein</t>
  </si>
  <si>
    <t>Nein, der/die MA betreut zeitgleich weitere Teilnehmer*innen/beratene Personen auch aus anderen Projekten!</t>
  </si>
  <si>
    <t>ok</t>
  </si>
  <si>
    <t>ja</t>
  </si>
  <si>
    <t>?</t>
  </si>
  <si>
    <t>Ausnahmen vom Geltungsbereich der Pauschalsätze „AGA-SV“ und „AGA-bAV“</t>
  </si>
  <si>
    <t>Vom Geltungsbereich der Pauschalsätze „AGA-SV“ und „AGA-bAV“ ausgenommen sind:</t>
  </si>
  <si>
    <t>• der AGA-SV für Beamtinnen und Beamte,</t>
  </si>
  <si>
    <t>• der AGA-SV von nebenamtlichem Personal, insbesondere Minijobber*innen mit einem Arbeitnehmer-Brutto von bis zu 450 € pro Monat,</t>
  </si>
  <si>
    <t>• der AGA-SV für Auszubildende mit einem regelmäßigen monatlichen Arbeitnehmer-Brutto von maximal 325 € (außer BAE),</t>
  </si>
  <si>
    <t>• der AGA-SV für Beschäftigte in Maßnahmen nach §16 e SGB II a.F. (FAV, Altfälle),</t>
  </si>
  <si>
    <t>• der AGA-SV für sozialversicherungspflichtig beschäftigte Maßnahmeteilnehmende in Maßnahmen nach dem SGB II oder SGB III, sofern die Jobcenter die Lohnkosten voll oder anteilig fördern (vgl. hier ein gesondertes Informationsblatt).</t>
  </si>
  <si>
    <t>Bei diesen Personen erfolgt – sofern keine anderen Pauschalierungen Anwendung finden – eine Abrechnung der Arbeitgeberbeiträge auf Basis der nachgewiesenen Realkosten. Es erfolgt keine Förderung von Leistungen zur Berufsgenossenschaft für den genannten Personenkreis.</t>
  </si>
  <si>
    <t>(Falls Mitarbeiter:in noch nicht feststeht, bitte Planungen eingeben soweit bekannt)</t>
  </si>
  <si>
    <t>Antragsteller:in:</t>
  </si>
  <si>
    <t xml:space="preserve">Arbeitgeber:in:
</t>
  </si>
  <si>
    <t>Geb.dat. Mitarbeiter:in:</t>
  </si>
  <si>
    <r>
      <t xml:space="preserve">B. Angaben zur Person </t>
    </r>
    <r>
      <rPr>
        <sz val="10"/>
        <rFont val="Arial"/>
        <family val="2"/>
      </rPr>
      <t>(Angaben bezgl. Arbeitgeber:in nur, wenn nicht gleich Antragstellende:r)</t>
    </r>
  </si>
  <si>
    <t>Name Mitarbeiter:in:</t>
  </si>
  <si>
    <t>kindergeldberecht. Kinder:</t>
  </si>
  <si>
    <t>F. Angaben zur zeitgleichen Betreuung weiterer Teilnehmer:innen / beratener Personen</t>
  </si>
  <si>
    <t>(Ist der:die  Mitarbeiter:in im ausgewiesenen Umfang ausschließlich für die Betreung der Teilnehmer:innen / beratenen Personen des beantragten/geförderten Projektes vorgesehen??</t>
  </si>
  <si>
    <t>Qualifikation/en / Berufserfahrung des:der für die Tätigkeit vorgesehen Mitarbeiter:in:</t>
  </si>
  <si>
    <t>Prüfwerte</t>
  </si>
  <si>
    <t>-&gt; AN-Brutto/h</t>
  </si>
  <si>
    <t>-&gt; AG-Brutto/h</t>
  </si>
  <si>
    <t>B 1.1.2 - AGA Sozialversicherung und BG</t>
  </si>
  <si>
    <t>B 1.1.4 - Kosten betrl. Berufsgenossenschaft</t>
  </si>
  <si>
    <t>Einmalzahlung(en) bei einer VZ Stelle nicht sozialversicherungspflichtig</t>
  </si>
  <si>
    <t>Summe Betrag I + Betrag II  =  monatliches sozverspfl. AN-Brutto B 1.1.1</t>
  </si>
  <si>
    <t>B 1.1.1 - AN-Brutto Betrag III n. sozverspfl</t>
  </si>
  <si>
    <t>-</t>
  </si>
  <si>
    <t>Datum</t>
  </si>
  <si>
    <t>Erstellt von</t>
  </si>
  <si>
    <t>B 1.1.1 - AN-Brutto Betrag II</t>
  </si>
  <si>
    <t>KK-Zusatzbeitrag</t>
  </si>
  <si>
    <t>,</t>
  </si>
  <si>
    <t>B 1.1.0 - AG-Brutto</t>
  </si>
  <si>
    <t xml:space="preserve">Summe Betrag I + Betrag II  =  monatliches sozverspflichtiges  AN-Brutto </t>
  </si>
  <si>
    <t xml:space="preserve">AGA-Sozialversicherung </t>
  </si>
  <si>
    <t>Kosten betriebliche  Altersversorgung</t>
  </si>
  <si>
    <t xml:space="preserve">Kosten Berufsgenossenschaft </t>
  </si>
  <si>
    <t xml:space="preserve">monatliche Gesamtbelastung AG - Brutto  B 1.1.0 </t>
  </si>
  <si>
    <t>AN-Brutto Betrag I</t>
  </si>
  <si>
    <t>AN-Brutto Betrag II</t>
  </si>
  <si>
    <t>AN-Brutto Betrag III n. sozverspfl</t>
  </si>
  <si>
    <t>AN Brutto Gesamt</t>
  </si>
  <si>
    <t>AGA Sozialversicherung und BG</t>
  </si>
  <si>
    <t>Kosten betrl. Altersver.</t>
  </si>
  <si>
    <t>Kosten betrl. Berufsgenossenschaft</t>
  </si>
  <si>
    <t>Zusatzblatt_P_AG_Brutto_o_pauschal_V1_0_251216</t>
  </si>
  <si>
    <t>Ergänzung Zusatzblatt P ohne Pauschalierung um einen Reiter AG-Brutto</t>
  </si>
  <si>
    <t>Aufnahme Arbeitgeberanteil an Zusatzbeitrag Krankenversicherung in Liste</t>
  </si>
  <si>
    <t>Anpassung Wert geringfügige Beschäftigung ab 2026 603€</t>
  </si>
  <si>
    <t xml:space="preserve">Neue Bezeichnung </t>
  </si>
  <si>
    <t>Neuer Dateiname</t>
  </si>
  <si>
    <t>Reiter eingefärbt</t>
  </si>
  <si>
    <t>Reiter Versionen ergänzt</t>
  </si>
  <si>
    <r>
      <rPr>
        <b/>
        <sz val="11"/>
        <rFont val="Arial"/>
        <family val="2"/>
      </rPr>
      <t>Zusatzblatt P für Personal AG-Brutto</t>
    </r>
    <r>
      <rPr>
        <b/>
        <sz val="10"/>
        <rFont val="Arial"/>
        <family val="2"/>
      </rPr>
      <t xml:space="preserve">
</t>
    </r>
    <r>
      <rPr>
        <b/>
        <sz val="8"/>
        <rFont val="Arial"/>
        <family val="2"/>
      </rPr>
      <t>(Anzuwenden bei Personal, bei dem die:der Arbeitgeber:in das AG-Brutto der Mitarbeitenden zur Vereinfachung der Beantragung angeben darf. Für jede Personalstelle separat auszufüllen und einzureichen)</t>
    </r>
  </si>
  <si>
    <r>
      <rPr>
        <b/>
        <sz val="11"/>
        <rFont val="Arial"/>
        <family val="2"/>
      </rPr>
      <t>Zusatzblatt P für Personal ohne Pauschalierung</t>
    </r>
    <r>
      <rPr>
        <b/>
        <sz val="10"/>
        <rFont val="Arial"/>
        <family val="2"/>
      </rPr>
      <t xml:space="preserve">
</t>
    </r>
    <r>
      <rPr>
        <b/>
        <sz val="8"/>
        <rFont val="Arial"/>
        <family val="2"/>
      </rPr>
      <t>(Anzuwenden bei Personal, bei dem die Regelungen zu den Pauschalsätzen AGA-SV/AGA-bAV für Projektmitarbeiter:innen nicht angewendet werden dürfen, z.B. Beamte:innen/603€ Kräfte. Für jede Personalstelle separat auszufüllen und einzureichen)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</si>
</sst>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0.00\ &quot;€&quot;;\-#,##0.00\ &quot;€&quot;"/>
    <numFmt numFmtId="44" formatCode="_-* #,##0.00\ &quot;€&quot;_-;\-* #,##0.00\ &quot;€&quot;_-;_-* &quot;-&quot;??\ &quot;€&quot;_-;_-@_-"/>
    <numFmt numFmtId="164" formatCode="#,##0.00\ &quot;€&quot;"/>
    <numFmt numFmtId="165" formatCode="0.0"/>
    <numFmt numFmtId="166" formatCode="0.0_ ;[Red]\-0.0\ "/>
    <numFmt numFmtId="167" formatCode="#,##0.0"/>
    <numFmt numFmtId="168" formatCode="0.000%"/>
  </numFmts>
  <fonts count="28" x14ac:knownFonts="1">
    <font>
      <sz val="10"/>
      <name val="Arial"/>
    </font>
    <font>
      <sz val="10"/>
      <name val="Arial"/>
      <family val="2"/>
    </font>
    <font>
      <b/>
      <sz val="10"/>
      <name val="Arial"/>
      <family val="2"/>
    </font>
    <font>
      <b/>
      <sz val="9"/>
      <name val="Arial"/>
      <family val="2"/>
    </font>
    <font>
      <sz val="10"/>
      <name val="Arial"/>
      <family val="2"/>
    </font>
    <font>
      <b/>
      <i/>
      <sz val="10"/>
      <color indexed="8"/>
      <name val="Arial"/>
      <family val="2"/>
    </font>
    <font>
      <i/>
      <sz val="10"/>
      <color indexed="8"/>
      <name val="Arial"/>
      <family val="2"/>
    </font>
    <font>
      <sz val="8"/>
      <color indexed="81"/>
      <name val="Tahoma"/>
      <family val="2"/>
    </font>
    <font>
      <b/>
      <sz val="8"/>
      <color indexed="81"/>
      <name val="Tahoma"/>
      <family val="2"/>
    </font>
    <font>
      <sz val="10"/>
      <name val="Arial"/>
      <family val="2"/>
    </font>
    <font>
      <b/>
      <sz val="10"/>
      <color rgb="FFFF0000"/>
      <name val="Arial"/>
      <family val="2"/>
    </font>
    <font>
      <sz val="9"/>
      <color indexed="81"/>
      <name val="Tahoma"/>
      <family val="2"/>
    </font>
    <font>
      <b/>
      <sz val="9"/>
      <color indexed="81"/>
      <name val="Tahoma"/>
      <family val="2"/>
    </font>
    <font>
      <b/>
      <i/>
      <sz val="10"/>
      <name val="Arial"/>
      <family val="2"/>
    </font>
    <font>
      <sz val="6"/>
      <name val="Arial"/>
      <family val="2"/>
    </font>
    <font>
      <sz val="9"/>
      <color indexed="81"/>
      <name val="Tahoma"/>
      <charset val="1"/>
    </font>
    <font>
      <sz val="9"/>
      <name val="Arial"/>
      <family val="2"/>
    </font>
    <font>
      <b/>
      <sz val="8"/>
      <color theme="0" tint="-0.249977111117893"/>
      <name val="Arial"/>
      <family val="2"/>
    </font>
    <font>
      <i/>
      <sz val="9"/>
      <color indexed="81"/>
      <name val="Tahoma"/>
      <family val="2"/>
    </font>
    <font>
      <sz val="8"/>
      <color indexed="81"/>
      <name val="Arial"/>
      <family val="2"/>
    </font>
    <font>
      <sz val="10"/>
      <color theme="1"/>
      <name val="Arial"/>
      <family val="2"/>
    </font>
    <font>
      <b/>
      <sz val="10"/>
      <color theme="1"/>
      <name val="Arial"/>
      <family val="2"/>
    </font>
    <font>
      <b/>
      <sz val="9"/>
      <color theme="1"/>
      <name val="Arial"/>
      <family val="2"/>
    </font>
    <font>
      <b/>
      <sz val="9"/>
      <color indexed="81"/>
      <name val="Segoe UI"/>
      <family val="2"/>
    </font>
    <font>
      <sz val="9"/>
      <color indexed="81"/>
      <name val="Segoe UI"/>
      <family val="2"/>
    </font>
    <font>
      <b/>
      <sz val="8"/>
      <name val="Arial"/>
      <family val="2"/>
    </font>
    <font>
      <b/>
      <sz val="11"/>
      <name val="Arial"/>
      <family val="2"/>
    </font>
    <font>
      <sz val="9"/>
      <color indexed="81"/>
      <name val="Aptos Display"/>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34998626667073579"/>
        <bgColor indexed="64"/>
      </patternFill>
    </fill>
    <fill>
      <patternFill patternType="solid">
        <fgColor theme="0" tint="-0.249977111117893"/>
        <bgColor indexed="64"/>
      </patternFill>
    </fill>
  </fills>
  <borders count="30">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cellStyleXfs>
  <cellXfs count="289">
    <xf numFmtId="0" fontId="0" fillId="0" borderId="0" xfId="0"/>
    <xf numFmtId="0" fontId="0" fillId="0" borderId="0" xfId="0" applyBorder="1"/>
    <xf numFmtId="0" fontId="0" fillId="0" borderId="0" xfId="0" applyFill="1" applyBorder="1"/>
    <xf numFmtId="0" fontId="0" fillId="2" borderId="0" xfId="0" applyFill="1" applyBorder="1"/>
    <xf numFmtId="14" fontId="0" fillId="0" borderId="0" xfId="0" applyNumberFormat="1" applyBorder="1"/>
    <xf numFmtId="44" fontId="0" fillId="2" borderId="2" xfId="1" applyFont="1" applyFill="1" applyBorder="1"/>
    <xf numFmtId="44" fontId="0" fillId="2" borderId="3" xfId="1" applyFont="1" applyFill="1" applyBorder="1"/>
    <xf numFmtId="0" fontId="2" fillId="0" borderId="0" xfId="0" applyFont="1" applyBorder="1" applyAlignment="1">
      <alignment horizontal="left"/>
    </xf>
    <xf numFmtId="0" fontId="0" fillId="0" borderId="0" xfId="0" applyBorder="1" applyProtection="1"/>
    <xf numFmtId="0" fontId="2" fillId="2" borderId="0" xfId="0" applyFont="1" applyFill="1" applyBorder="1" applyProtection="1"/>
    <xf numFmtId="0" fontId="0" fillId="2" borderId="0" xfId="0" applyFill="1" applyBorder="1" applyAlignment="1" applyProtection="1"/>
    <xf numFmtId="44" fontId="0" fillId="2" borderId="0" xfId="0" applyNumberFormat="1" applyFill="1" applyBorder="1" applyProtection="1"/>
    <xf numFmtId="0" fontId="0" fillId="2" borderId="0" xfId="0" applyFill="1" applyProtection="1"/>
    <xf numFmtId="0" fontId="0" fillId="0" borderId="0" xfId="0" applyFill="1" applyProtection="1"/>
    <xf numFmtId="0" fontId="2" fillId="2" borderId="0" xfId="0" applyFont="1" applyFill="1" applyBorder="1" applyAlignment="1" applyProtection="1"/>
    <xf numFmtId="0" fontId="5" fillId="0" borderId="0" xfId="0" applyFont="1" applyBorder="1" applyAlignment="1" applyProtection="1"/>
    <xf numFmtId="0" fontId="6" fillId="2" borderId="0" xfId="0" applyFont="1" applyFill="1" applyBorder="1" applyAlignment="1" applyProtection="1"/>
    <xf numFmtId="0" fontId="0" fillId="0" borderId="0" xfId="0" applyFill="1" applyBorder="1" applyProtection="1"/>
    <xf numFmtId="0" fontId="2" fillId="0" borderId="0" xfId="0" applyFont="1" applyBorder="1" applyAlignment="1" applyProtection="1">
      <alignment horizontal="left"/>
    </xf>
    <xf numFmtId="0" fontId="4" fillId="0" borderId="0" xfId="0" applyFont="1" applyBorder="1" applyProtection="1"/>
    <xf numFmtId="2" fontId="2" fillId="3" borderId="0" xfId="0" applyNumberFormat="1" applyFont="1" applyFill="1" applyBorder="1" applyAlignment="1" applyProtection="1">
      <alignment horizontal="center"/>
    </xf>
    <xf numFmtId="14" fontId="0" fillId="0" borderId="0" xfId="0" applyNumberFormat="1" applyBorder="1" applyProtection="1"/>
    <xf numFmtId="166" fontId="0" fillId="0" borderId="0" xfId="0" applyNumberFormat="1" applyBorder="1" applyProtection="1"/>
    <xf numFmtId="0" fontId="0" fillId="0" borderId="0" xfId="0" applyProtection="1"/>
    <xf numFmtId="0" fontId="0" fillId="0" borderId="0" xfId="0" applyBorder="1" applyAlignment="1" applyProtection="1">
      <alignment horizontal="center"/>
    </xf>
    <xf numFmtId="0" fontId="2" fillId="2" borderId="0" xfId="0" applyFont="1" applyFill="1" applyBorder="1" applyAlignment="1" applyProtection="1">
      <alignment horizontal="left"/>
    </xf>
    <xf numFmtId="168" fontId="2" fillId="0" borderId="0" xfId="0" applyNumberFormat="1" applyFont="1" applyBorder="1"/>
    <xf numFmtId="168" fontId="0" fillId="0" borderId="0" xfId="0" applyNumberFormat="1" applyBorder="1"/>
    <xf numFmtId="0" fontId="1" fillId="0" borderId="0" xfId="0" applyFont="1" applyBorder="1" applyProtection="1"/>
    <xf numFmtId="0" fontId="1" fillId="2" borderId="6" xfId="0" applyFont="1" applyFill="1" applyBorder="1" applyAlignment="1">
      <alignment horizontal="left"/>
    </xf>
    <xf numFmtId="0" fontId="10" fillId="2" borderId="6" xfId="0" applyFont="1" applyFill="1" applyBorder="1" applyProtection="1"/>
    <xf numFmtId="0" fontId="4" fillId="2" borderId="6" xfId="0" applyFont="1" applyFill="1" applyBorder="1" applyAlignment="1" applyProtection="1">
      <alignment horizontal="center" vertical="center"/>
    </xf>
    <xf numFmtId="0" fontId="3" fillId="2" borderId="14" xfId="0" applyFont="1" applyFill="1" applyBorder="1" applyAlignment="1" applyProtection="1">
      <alignment horizontal="center" vertical="center" wrapText="1"/>
    </xf>
    <xf numFmtId="0" fontId="0" fillId="0" borderId="11" xfId="0" applyBorder="1"/>
    <xf numFmtId="44" fontId="2" fillId="5" borderId="9" xfId="1" applyFont="1" applyFill="1" applyBorder="1"/>
    <xf numFmtId="0" fontId="14" fillId="0" borderId="11" xfId="0" quotePrefix="1" applyFont="1" applyFill="1" applyBorder="1"/>
    <xf numFmtId="0" fontId="0" fillId="0" borderId="11" xfId="0" applyFill="1" applyBorder="1"/>
    <xf numFmtId="0" fontId="0" fillId="2" borderId="11" xfId="0" applyFill="1" applyBorder="1"/>
    <xf numFmtId="0" fontId="1" fillId="0" borderId="11" xfId="0" applyFont="1" applyBorder="1" applyAlignment="1">
      <alignment horizontal="right"/>
    </xf>
    <xf numFmtId="0" fontId="0" fillId="0" borderId="10" xfId="0" applyBorder="1"/>
    <xf numFmtId="0" fontId="0" fillId="0" borderId="22" xfId="0" applyBorder="1"/>
    <xf numFmtId="0" fontId="1" fillId="0" borderId="9" xfId="0" applyFont="1" applyBorder="1" applyAlignment="1">
      <alignment horizontal="left"/>
    </xf>
    <xf numFmtId="2" fontId="1" fillId="5" borderId="9" xfId="0" applyNumberFormat="1" applyFont="1" applyFill="1" applyBorder="1" applyAlignment="1">
      <alignment horizontal="center"/>
    </xf>
    <xf numFmtId="0" fontId="2" fillId="2" borderId="12" xfId="0" applyFont="1" applyFill="1" applyBorder="1"/>
    <xf numFmtId="0" fontId="2" fillId="2" borderId="0" xfId="0" applyFont="1" applyFill="1" applyBorder="1"/>
    <xf numFmtId="0" fontId="0" fillId="2" borderId="15" xfId="0" applyFill="1" applyBorder="1"/>
    <xf numFmtId="0" fontId="0" fillId="2" borderId="19" xfId="0" applyFill="1" applyBorder="1"/>
    <xf numFmtId="0" fontId="2" fillId="2" borderId="25" xfId="0" applyFont="1" applyFill="1" applyBorder="1" applyProtection="1"/>
    <xf numFmtId="0" fontId="0" fillId="2" borderId="24" xfId="0" applyFill="1" applyBorder="1" applyProtection="1"/>
    <xf numFmtId="44" fontId="2" fillId="5" borderId="27" xfId="3" applyFont="1" applyFill="1" applyBorder="1" applyAlignment="1" applyProtection="1"/>
    <xf numFmtId="0" fontId="2" fillId="0" borderId="1" xfId="0" applyFont="1" applyBorder="1" applyAlignment="1" applyProtection="1"/>
    <xf numFmtId="0" fontId="2" fillId="0" borderId="3" xfId="0" applyFont="1" applyBorder="1" applyAlignment="1" applyProtection="1"/>
    <xf numFmtId="44" fontId="2" fillId="5" borderId="6" xfId="0" applyNumberFormat="1" applyFont="1" applyFill="1" applyBorder="1" applyAlignment="1" applyProtection="1"/>
    <xf numFmtId="0" fontId="1" fillId="0" borderId="3" xfId="0" applyFont="1" applyBorder="1" applyAlignment="1" applyProtection="1">
      <alignment shrinkToFit="1"/>
    </xf>
    <xf numFmtId="44" fontId="2" fillId="5" borderId="6" xfId="0" applyNumberFormat="1" applyFont="1" applyFill="1" applyBorder="1" applyProtection="1"/>
    <xf numFmtId="0" fontId="2" fillId="0" borderId="8" xfId="0" applyFont="1" applyBorder="1" applyAlignment="1" applyProtection="1">
      <alignment horizontal="left"/>
    </xf>
    <xf numFmtId="0" fontId="2" fillId="0" borderId="11" xfId="0" applyFont="1" applyBorder="1" applyAlignment="1" applyProtection="1">
      <alignment horizontal="left"/>
    </xf>
    <xf numFmtId="44" fontId="2" fillId="0" borderId="11" xfId="0" applyNumberFormat="1" applyFont="1" applyBorder="1" applyProtection="1"/>
    <xf numFmtId="0" fontId="0" fillId="3" borderId="11" xfId="0" applyFill="1" applyBorder="1" applyAlignment="1" applyProtection="1">
      <alignment horizontal="center" vertical="top" wrapText="1"/>
    </xf>
    <xf numFmtId="44" fontId="13" fillId="5" borderId="9" xfId="0" applyNumberFormat="1" applyFont="1" applyFill="1" applyBorder="1" applyAlignment="1" applyProtection="1">
      <alignment horizontal="center" vertical="top" wrapText="1"/>
    </xf>
    <xf numFmtId="0" fontId="2" fillId="0" borderId="0" xfId="0" applyFont="1" applyBorder="1" applyProtection="1"/>
    <xf numFmtId="168" fontId="0" fillId="0" borderId="0" xfId="0" applyNumberFormat="1" applyBorder="1" applyProtection="1"/>
    <xf numFmtId="168" fontId="2" fillId="0" borderId="0" xfId="0" applyNumberFormat="1" applyFont="1" applyBorder="1" applyProtection="1"/>
    <xf numFmtId="167" fontId="4" fillId="5" borderId="6" xfId="0" applyNumberFormat="1" applyFont="1" applyFill="1" applyBorder="1" applyAlignment="1" applyProtection="1"/>
    <xf numFmtId="0" fontId="4" fillId="0" borderId="6" xfId="0" applyFont="1" applyBorder="1" applyAlignment="1" applyProtection="1">
      <alignment horizontal="center" vertical="center"/>
    </xf>
    <xf numFmtId="44" fontId="4" fillId="5" borderId="6" xfId="0" applyNumberFormat="1" applyFont="1" applyFill="1" applyBorder="1" applyAlignment="1" applyProtection="1">
      <alignment horizontal="right"/>
    </xf>
    <xf numFmtId="168" fontId="2" fillId="0" borderId="0" xfId="0" applyNumberFormat="1" applyFont="1" applyFill="1" applyBorder="1" applyProtection="1"/>
    <xf numFmtId="10" fontId="0" fillId="0" borderId="0" xfId="0" applyNumberFormat="1" applyBorder="1" applyProtection="1"/>
    <xf numFmtId="0" fontId="0" fillId="0" borderId="5" xfId="0" applyBorder="1" applyAlignment="1" applyProtection="1">
      <alignment horizontal="center" vertical="center"/>
    </xf>
    <xf numFmtId="168" fontId="4" fillId="5" borderId="5" xfId="2" applyNumberFormat="1" applyFont="1" applyFill="1" applyBorder="1" applyProtection="1"/>
    <xf numFmtId="168" fontId="1" fillId="0" borderId="0" xfId="0" applyNumberFormat="1" applyFont="1" applyBorder="1" applyProtection="1"/>
    <xf numFmtId="164" fontId="1" fillId="5" borderId="5" xfId="0" applyNumberFormat="1" applyFont="1" applyFill="1" applyBorder="1"/>
    <xf numFmtId="0" fontId="1" fillId="5" borderId="16" xfId="0" applyFont="1" applyFill="1" applyBorder="1" applyAlignment="1" applyProtection="1">
      <alignment horizontal="center" vertical="center"/>
    </xf>
    <xf numFmtId="0" fontId="0" fillId="0" borderId="0" xfId="0" applyBorder="1" applyAlignment="1" applyProtection="1">
      <alignment vertical="top"/>
    </xf>
    <xf numFmtId="168" fontId="0" fillId="0" borderId="0" xfId="0" applyNumberFormat="1" applyBorder="1" applyAlignment="1" applyProtection="1">
      <alignment vertical="top"/>
    </xf>
    <xf numFmtId="168" fontId="2" fillId="0" borderId="0" xfId="0" applyNumberFormat="1" applyFont="1" applyBorder="1" applyAlignment="1" applyProtection="1">
      <alignment vertical="top"/>
    </xf>
    <xf numFmtId="0" fontId="0" fillId="2" borderId="2" xfId="0" applyFill="1" applyBorder="1" applyAlignment="1" applyProtection="1"/>
    <xf numFmtId="0" fontId="1" fillId="3" borderId="6" xfId="0" applyFont="1" applyFill="1" applyBorder="1" applyAlignment="1" applyProtection="1">
      <alignment horizontal="center" vertical="top"/>
    </xf>
    <xf numFmtId="164" fontId="13" fillId="5" borderId="27" xfId="0" applyNumberFormat="1" applyFont="1" applyFill="1" applyBorder="1" applyAlignment="1" applyProtection="1">
      <alignment horizontal="right"/>
    </xf>
    <xf numFmtId="44" fontId="13" fillId="5" borderId="14" xfId="0" applyNumberFormat="1" applyFont="1" applyFill="1" applyBorder="1" applyAlignment="1" applyProtection="1">
      <alignment horizontal="right"/>
    </xf>
    <xf numFmtId="164" fontId="13" fillId="5" borderId="14" xfId="1" applyNumberFormat="1" applyFont="1" applyFill="1" applyBorder="1" applyProtection="1"/>
    <xf numFmtId="164" fontId="13" fillId="5" borderId="9" xfId="1" applyNumberFormat="1" applyFont="1" applyFill="1" applyBorder="1" applyProtection="1"/>
    <xf numFmtId="0" fontId="17" fillId="0" borderId="3" xfId="0" applyFont="1" applyBorder="1" applyAlignment="1" applyProtection="1">
      <alignment horizontal="right" vertical="top"/>
    </xf>
    <xf numFmtId="0" fontId="2" fillId="2" borderId="0" xfId="0" applyFont="1" applyFill="1" applyBorder="1" applyAlignment="1" applyProtection="1">
      <alignment vertical="top"/>
    </xf>
    <xf numFmtId="14" fontId="1" fillId="6" borderId="6" xfId="0" applyNumberFormat="1" applyFont="1" applyFill="1" applyBorder="1" applyAlignment="1" applyProtection="1">
      <alignment horizontal="left" vertical="center" indent="1"/>
      <protection locked="0"/>
    </xf>
    <xf numFmtId="14" fontId="4" fillId="6" borderId="6" xfId="0" applyNumberFormat="1" applyFont="1" applyFill="1" applyBorder="1" applyAlignment="1" applyProtection="1">
      <alignment horizontal="left" vertical="center" indent="1"/>
      <protection locked="0"/>
    </xf>
    <xf numFmtId="14" fontId="4" fillId="6" borderId="9" xfId="0" applyNumberFormat="1" applyFont="1" applyFill="1" applyBorder="1" applyAlignment="1" applyProtection="1">
      <alignment horizontal="left" vertical="center" indent="1"/>
      <protection locked="0"/>
    </xf>
    <xf numFmtId="2" fontId="4" fillId="6" borderId="6" xfId="0" applyNumberFormat="1" applyFont="1" applyFill="1" applyBorder="1" applyAlignment="1" applyProtection="1">
      <alignment horizontal="center" vertical="center"/>
      <protection locked="0"/>
    </xf>
    <xf numFmtId="2" fontId="0" fillId="6" borderId="6" xfId="0" applyNumberFormat="1" applyFill="1" applyBorder="1" applyAlignment="1" applyProtection="1">
      <alignment horizontal="center"/>
      <protection locked="0"/>
    </xf>
    <xf numFmtId="0" fontId="0" fillId="6" borderId="6" xfId="0" applyFill="1" applyBorder="1" applyAlignment="1" applyProtection="1">
      <alignment horizontal="center" vertical="center"/>
      <protection locked="0"/>
    </xf>
    <xf numFmtId="0" fontId="1" fillId="6" borderId="6" xfId="0" applyFont="1" applyFill="1" applyBorder="1" applyAlignment="1" applyProtection="1">
      <alignment horizontal="center" vertical="center"/>
      <protection locked="0"/>
    </xf>
    <xf numFmtId="14" fontId="4" fillId="6" borderId="3" xfId="0" applyNumberFormat="1" applyFont="1"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165" fontId="0" fillId="6" borderId="3" xfId="0" applyNumberFormat="1" applyFill="1" applyBorder="1" applyAlignment="1" applyProtection="1">
      <alignment horizontal="center" vertical="center"/>
      <protection locked="0"/>
    </xf>
    <xf numFmtId="7" fontId="9" fillId="6" borderId="6" xfId="1" applyNumberFormat="1" applyFont="1" applyFill="1" applyBorder="1" applyProtection="1">
      <protection locked="0"/>
    </xf>
    <xf numFmtId="164" fontId="9" fillId="6" borderId="6" xfId="1" applyNumberFormat="1" applyFont="1" applyFill="1" applyBorder="1" applyProtection="1">
      <protection locked="0"/>
    </xf>
    <xf numFmtId="167" fontId="4" fillId="6" borderId="6" xfId="1" applyNumberFormat="1" applyFont="1" applyFill="1" applyBorder="1" applyProtection="1">
      <protection locked="0"/>
    </xf>
    <xf numFmtId="167" fontId="4" fillId="6" borderId="3" xfId="1" applyNumberFormat="1" applyFont="1" applyFill="1" applyBorder="1" applyProtection="1">
      <protection locked="0"/>
    </xf>
    <xf numFmtId="167" fontId="9" fillId="6" borderId="6" xfId="1" applyNumberFormat="1" applyFont="1" applyFill="1" applyBorder="1" applyProtection="1">
      <protection locked="0"/>
    </xf>
    <xf numFmtId="164" fontId="9" fillId="6" borderId="9" xfId="1" applyNumberFormat="1" applyFont="1" applyFill="1" applyBorder="1" applyProtection="1">
      <protection locked="0"/>
    </xf>
    <xf numFmtId="164" fontId="9" fillId="6" borderId="10" xfId="1" applyNumberFormat="1" applyFont="1" applyFill="1" applyBorder="1" applyProtection="1">
      <protection locked="0"/>
    </xf>
    <xf numFmtId="44" fontId="4" fillId="6" borderId="6" xfId="0" applyNumberFormat="1" applyFont="1" applyFill="1" applyBorder="1" applyAlignment="1" applyProtection="1">
      <protection locked="0"/>
    </xf>
    <xf numFmtId="168" fontId="9" fillId="6" borderId="6" xfId="2" applyNumberFormat="1" applyFont="1" applyFill="1" applyBorder="1" applyProtection="1">
      <protection locked="0"/>
    </xf>
    <xf numFmtId="168" fontId="0" fillId="6" borderId="6" xfId="2" applyNumberFormat="1" applyFont="1" applyFill="1" applyBorder="1" applyAlignment="1" applyProtection="1">
      <protection locked="0"/>
    </xf>
    <xf numFmtId="0" fontId="1" fillId="6" borderId="3" xfId="0" applyFont="1" applyFill="1" applyBorder="1" applyAlignment="1" applyProtection="1">
      <alignment vertical="top" wrapText="1"/>
      <protection locked="0"/>
    </xf>
    <xf numFmtId="0" fontId="4" fillId="6" borderId="6" xfId="0" applyFont="1" applyFill="1" applyBorder="1" applyProtection="1">
      <protection locked="0"/>
    </xf>
    <xf numFmtId="44" fontId="0" fillId="6" borderId="6" xfId="0" applyNumberFormat="1" applyFill="1" applyBorder="1" applyAlignment="1" applyProtection="1">
      <protection locked="0"/>
    </xf>
    <xf numFmtId="168" fontId="1" fillId="6" borderId="6" xfId="2" applyNumberFormat="1" applyFont="1" applyFill="1" applyBorder="1" applyProtection="1">
      <protection locked="0"/>
    </xf>
    <xf numFmtId="0" fontId="2" fillId="3" borderId="4" xfId="0" applyFont="1" applyFill="1" applyBorder="1" applyAlignment="1" applyProtection="1">
      <alignment horizontal="left" vertical="center" wrapText="1"/>
    </xf>
    <xf numFmtId="0" fontId="2" fillId="3" borderId="4" xfId="0" applyFont="1" applyFill="1" applyBorder="1" applyAlignment="1" applyProtection="1">
      <alignment horizontal="left" vertical="center"/>
    </xf>
    <xf numFmtId="0" fontId="4" fillId="2" borderId="1" xfId="0" applyFont="1" applyFill="1" applyBorder="1" applyAlignment="1">
      <alignment horizontal="left" indent="1"/>
    </xf>
    <xf numFmtId="0" fontId="4" fillId="2" borderId="2" xfId="0" applyFont="1" applyFill="1" applyBorder="1" applyAlignment="1">
      <alignment horizontal="left" indent="1"/>
    </xf>
    <xf numFmtId="0" fontId="0" fillId="0" borderId="6" xfId="0" applyBorder="1" applyAlignment="1" applyProtection="1">
      <alignment horizontal="left" indent="1"/>
    </xf>
    <xf numFmtId="0" fontId="4" fillId="0" borderId="6" xfId="0" applyFont="1" applyBorder="1" applyAlignment="1" applyProtection="1">
      <alignment horizontal="left" indent="1"/>
    </xf>
    <xf numFmtId="0" fontId="4" fillId="0" borderId="6" xfId="0" applyFont="1" applyFill="1" applyBorder="1" applyAlignment="1" applyProtection="1">
      <alignment horizontal="left" indent="1"/>
    </xf>
    <xf numFmtId="0" fontId="0" fillId="0" borderId="1" xfId="0" applyFill="1" applyBorder="1" applyAlignment="1" applyProtection="1">
      <alignment horizontal="left" indent="1"/>
    </xf>
    <xf numFmtId="0" fontId="0" fillId="0" borderId="6" xfId="0" applyFill="1" applyBorder="1" applyAlignment="1" applyProtection="1">
      <alignment horizontal="left" indent="1"/>
    </xf>
    <xf numFmtId="0" fontId="4" fillId="0" borderId="5" xfId="0" applyFont="1" applyFill="1" applyBorder="1" applyAlignment="1" applyProtection="1">
      <alignment horizontal="left" indent="1"/>
    </xf>
    <xf numFmtId="0" fontId="0" fillId="2" borderId="6" xfId="0" applyFill="1" applyBorder="1" applyAlignment="1" applyProtection="1">
      <alignment horizontal="left" indent="1"/>
    </xf>
    <xf numFmtId="0" fontId="0" fillId="2" borderId="1" xfId="0" applyFill="1" applyBorder="1" applyAlignment="1" applyProtection="1">
      <alignment horizontal="left" indent="1"/>
    </xf>
    <xf numFmtId="0" fontId="1" fillId="2" borderId="6" xfId="0" applyFont="1" applyFill="1" applyBorder="1" applyAlignment="1" applyProtection="1">
      <alignment horizontal="left" indent="1"/>
    </xf>
    <xf numFmtId="0" fontId="4" fillId="2" borderId="6" xfId="0" applyFont="1" applyFill="1" applyBorder="1" applyAlignment="1" applyProtection="1">
      <alignment horizontal="left" indent="1"/>
    </xf>
    <xf numFmtId="0" fontId="4" fillId="2" borderId="1" xfId="0" applyFont="1" applyFill="1" applyBorder="1" applyAlignment="1" applyProtection="1">
      <alignment horizontal="left" indent="1"/>
    </xf>
    <xf numFmtId="0" fontId="20" fillId="0" borderId="6" xfId="0" applyFont="1" applyFill="1" applyBorder="1" applyAlignment="1" applyProtection="1">
      <alignment horizontal="left" vertical="center"/>
    </xf>
    <xf numFmtId="2" fontId="4" fillId="6" borderId="3" xfId="0" applyNumberFormat="1" applyFont="1" applyFill="1" applyBorder="1" applyAlignment="1" applyProtection="1">
      <alignment horizontal="center" vertical="center"/>
      <protection locked="0"/>
    </xf>
    <xf numFmtId="0" fontId="1" fillId="0" borderId="0" xfId="4"/>
    <xf numFmtId="0" fontId="1" fillId="7" borderId="28" xfId="4" applyFont="1" applyFill="1" applyBorder="1"/>
    <xf numFmtId="0" fontId="1" fillId="7" borderId="28" xfId="4" applyFill="1" applyBorder="1"/>
    <xf numFmtId="0" fontId="1" fillId="8" borderId="28" xfId="4" applyFont="1" applyFill="1" applyBorder="1" applyAlignment="1">
      <alignment wrapText="1"/>
    </xf>
    <xf numFmtId="0" fontId="1" fillId="8" borderId="28" xfId="4" applyFont="1" applyFill="1" applyBorder="1"/>
    <xf numFmtId="0" fontId="16" fillId="0" borderId="0" xfId="0" applyFont="1" applyBorder="1" applyProtection="1"/>
    <xf numFmtId="0" fontId="16" fillId="0" borderId="0" xfId="0" applyFont="1" applyBorder="1"/>
    <xf numFmtId="0" fontId="2" fillId="2" borderId="6" xfId="0" applyFont="1" applyFill="1" applyBorder="1" applyProtection="1"/>
    <xf numFmtId="0" fontId="1" fillId="0" borderId="29" xfId="0" applyFont="1" applyBorder="1" applyAlignment="1" applyProtection="1"/>
    <xf numFmtId="0" fontId="1" fillId="2" borderId="0" xfId="0" applyFont="1" applyFill="1" applyBorder="1" applyAlignment="1" applyProtection="1">
      <alignment vertical="top"/>
    </xf>
    <xf numFmtId="44" fontId="1" fillId="4" borderId="3" xfId="0" applyNumberFormat="1" applyFont="1" applyFill="1" applyBorder="1" applyAlignment="1" applyProtection="1">
      <alignment horizontal="center" vertical="center"/>
    </xf>
    <xf numFmtId="44" fontId="1" fillId="4" borderId="6" xfId="0" applyNumberFormat="1" applyFont="1" applyFill="1" applyBorder="1" applyAlignment="1" applyProtection="1"/>
    <xf numFmtId="44" fontId="1" fillId="4" borderId="6" xfId="0" applyNumberFormat="1" applyFont="1" applyFill="1" applyBorder="1" applyAlignment="1" applyProtection="1">
      <alignment vertical="center"/>
    </xf>
    <xf numFmtId="44" fontId="2" fillId="4" borderId="2" xfId="0" applyNumberFormat="1" applyFont="1" applyFill="1" applyBorder="1" applyAlignment="1" applyProtection="1">
      <alignment horizontal="center" vertical="center"/>
    </xf>
    <xf numFmtId="44" fontId="2" fillId="4" borderId="6" xfId="0" applyNumberFormat="1" applyFont="1" applyFill="1" applyBorder="1" applyAlignment="1" applyProtection="1">
      <alignment horizontal="center" vertical="center"/>
    </xf>
    <xf numFmtId="0" fontId="1" fillId="0" borderId="0" xfId="0" applyFont="1" applyBorder="1" applyAlignment="1" applyProtection="1"/>
    <xf numFmtId="0" fontId="1" fillId="0" borderId="6" xfId="0" quotePrefix="1" applyFont="1" applyBorder="1" applyAlignment="1" applyProtection="1">
      <alignment horizontal="left"/>
    </xf>
    <xf numFmtId="44" fontId="2" fillId="4" borderId="1" xfId="0" applyNumberFormat="1" applyFont="1" applyFill="1" applyBorder="1" applyAlignment="1" applyProtection="1">
      <alignment horizontal="center"/>
    </xf>
    <xf numFmtId="0" fontId="1" fillId="3" borderId="6" xfId="0" quotePrefix="1" applyNumberFormat="1" applyFont="1" applyFill="1" applyBorder="1" applyAlignment="1" applyProtection="1">
      <alignment horizontal="left" shrinkToFit="1"/>
    </xf>
    <xf numFmtId="0" fontId="1" fillId="2" borderId="1" xfId="0" applyFont="1" applyFill="1" applyBorder="1" applyAlignment="1" applyProtection="1">
      <alignment horizontal="left" indent="1"/>
    </xf>
    <xf numFmtId="0" fontId="1" fillId="2" borderId="2" xfId="0" applyFont="1" applyFill="1" applyBorder="1" applyAlignment="1" applyProtection="1">
      <alignment horizontal="left" indent="1"/>
    </xf>
    <xf numFmtId="0" fontId="1" fillId="2" borderId="3" xfId="0" applyFont="1" applyFill="1" applyBorder="1" applyAlignment="1" applyProtection="1">
      <alignment horizontal="left" indent="1"/>
    </xf>
    <xf numFmtId="14" fontId="0" fillId="6" borderId="6" xfId="0" applyNumberFormat="1" applyFill="1" applyBorder="1" applyProtection="1">
      <protection locked="0"/>
    </xf>
    <xf numFmtId="0" fontId="2" fillId="3" borderId="0" xfId="0" applyFont="1" applyFill="1" applyBorder="1" applyAlignment="1" applyProtection="1">
      <alignment horizontal="left" vertical="center"/>
    </xf>
    <xf numFmtId="0" fontId="4" fillId="2" borderId="1" xfId="0" applyFont="1" applyFill="1" applyBorder="1" applyAlignment="1" applyProtection="1">
      <alignment horizontal="left" indent="1"/>
    </xf>
    <xf numFmtId="0" fontId="1" fillId="2" borderId="1" xfId="0" applyFont="1" applyFill="1" applyBorder="1" applyAlignment="1" applyProtection="1">
      <alignment horizontal="left" indent="1"/>
    </xf>
    <xf numFmtId="0" fontId="1" fillId="2" borderId="2" xfId="0" applyFont="1" applyFill="1" applyBorder="1" applyAlignment="1" applyProtection="1">
      <alignment horizontal="left" indent="1"/>
    </xf>
    <xf numFmtId="0" fontId="1" fillId="2" borderId="3" xfId="0" applyFont="1" applyFill="1" applyBorder="1" applyAlignment="1" applyProtection="1">
      <alignment horizontal="left" indent="1"/>
    </xf>
    <xf numFmtId="0" fontId="4" fillId="6" borderId="3" xfId="0" applyFont="1" applyFill="1" applyBorder="1" applyAlignment="1" applyProtection="1">
      <alignment horizontal="center" vertical="top" wrapText="1"/>
      <protection locked="0"/>
    </xf>
    <xf numFmtId="0" fontId="4" fillId="2" borderId="1" xfId="0" applyFont="1" applyFill="1" applyBorder="1" applyAlignment="1">
      <alignment horizontal="left" indent="1"/>
    </xf>
    <xf numFmtId="0" fontId="2" fillId="0" borderId="0" xfId="0" applyFont="1" applyBorder="1" applyAlignment="1" applyProtection="1">
      <alignment horizontal="left"/>
    </xf>
    <xf numFmtId="0" fontId="0" fillId="2" borderId="1" xfId="0" applyFill="1" applyBorder="1" applyAlignment="1" applyProtection="1">
      <alignment horizontal="left" indent="1"/>
    </xf>
    <xf numFmtId="0" fontId="1" fillId="0" borderId="6" xfId="0" applyFont="1" applyBorder="1" applyAlignment="1" applyProtection="1">
      <alignment horizontal="left" indent="1"/>
    </xf>
    <xf numFmtId="44" fontId="1" fillId="2" borderId="2" xfId="1" applyFont="1" applyFill="1" applyBorder="1"/>
    <xf numFmtId="0" fontId="2" fillId="0" borderId="0" xfId="0" applyFont="1"/>
    <xf numFmtId="0" fontId="1" fillId="0" borderId="0" xfId="0" applyFont="1"/>
    <xf numFmtId="0" fontId="21" fillId="0" borderId="4" xfId="0" applyFont="1" applyBorder="1" applyAlignment="1">
      <alignment vertical="center"/>
    </xf>
    <xf numFmtId="0" fontId="22" fillId="0" borderId="15" xfId="0" applyFont="1" applyBorder="1" applyAlignment="1">
      <alignment horizontal="left" vertical="center" wrapText="1" indent="1"/>
    </xf>
    <xf numFmtId="0" fontId="21" fillId="6" borderId="15" xfId="0" applyFont="1" applyFill="1" applyBorder="1" applyAlignment="1" applyProtection="1">
      <alignment horizontal="left" vertical="center" wrapText="1" indent="1"/>
      <protection locked="0"/>
    </xf>
    <xf numFmtId="0" fontId="0" fillId="6" borderId="1" xfId="0" applyFill="1" applyBorder="1" applyProtection="1">
      <protection locked="0"/>
    </xf>
    <xf numFmtId="0" fontId="0" fillId="6" borderId="3" xfId="0" applyFill="1" applyBorder="1" applyProtection="1">
      <protection locked="0"/>
    </xf>
    <xf numFmtId="0" fontId="1" fillId="3" borderId="17"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0" fillId="6" borderId="2" xfId="0" applyFill="1" applyBorder="1" applyAlignment="1" applyProtection="1">
      <alignment horizontal="left"/>
      <protection locked="0"/>
    </xf>
    <xf numFmtId="0" fontId="0" fillId="6" borderId="15" xfId="0" applyFill="1" applyBorder="1" applyAlignment="1" applyProtection="1">
      <alignment horizontal="left"/>
      <protection locked="0"/>
    </xf>
    <xf numFmtId="0" fontId="0" fillId="0" borderId="15" xfId="0" applyFill="1" applyBorder="1" applyAlignment="1" applyProtection="1"/>
    <xf numFmtId="0" fontId="1" fillId="6" borderId="2" xfId="0" applyFont="1" applyFill="1" applyBorder="1" applyAlignment="1" applyProtection="1">
      <alignment horizontal="left"/>
      <protection locked="0"/>
    </xf>
    <xf numFmtId="0" fontId="0" fillId="6" borderId="4" xfId="0" applyFill="1" applyBorder="1" applyAlignment="1" applyProtection="1">
      <alignment horizontal="left"/>
      <protection locked="0"/>
    </xf>
    <xf numFmtId="0" fontId="0" fillId="6" borderId="2" xfId="0" applyFill="1" applyBorder="1" applyAlignment="1" applyProtection="1">
      <alignment horizontal="center"/>
      <protection locked="0"/>
    </xf>
    <xf numFmtId="0" fontId="2" fillId="0" borderId="0" xfId="0" applyFont="1" applyBorder="1" applyAlignment="1" applyProtection="1">
      <alignment horizontal="left"/>
    </xf>
    <xf numFmtId="0" fontId="1" fillId="2" borderId="1" xfId="0" applyFont="1" applyFill="1" applyBorder="1" applyAlignment="1" applyProtection="1">
      <alignment horizontal="left" indent="1"/>
    </xf>
    <xf numFmtId="0" fontId="1" fillId="2" borderId="2" xfId="0" applyFont="1" applyFill="1" applyBorder="1" applyAlignment="1" applyProtection="1">
      <alignment horizontal="left" indent="1"/>
    </xf>
    <xf numFmtId="0" fontId="1" fillId="2" borderId="3" xfId="0" applyFont="1" applyFill="1" applyBorder="1" applyAlignment="1" applyProtection="1">
      <alignment horizontal="left" indent="1"/>
    </xf>
    <xf numFmtId="0" fontId="1"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2" fillId="2" borderId="8" xfId="0" applyFont="1" applyFill="1" applyBorder="1" applyAlignment="1" applyProtection="1">
      <alignment horizontal="left"/>
    </xf>
    <xf numFmtId="0" fontId="2" fillId="2" borderId="11" xfId="0" applyFont="1" applyFill="1" applyBorder="1" applyAlignment="1" applyProtection="1">
      <alignment horizontal="left"/>
    </xf>
    <xf numFmtId="0" fontId="2" fillId="2" borderId="10" xfId="0" applyFont="1" applyFill="1" applyBorder="1" applyAlignment="1" applyProtection="1">
      <alignment horizontal="left"/>
    </xf>
    <xf numFmtId="0" fontId="2" fillId="2" borderId="26" xfId="0" applyFont="1" applyFill="1" applyBorder="1" applyAlignment="1" applyProtection="1">
      <alignment horizontal="left"/>
    </xf>
    <xf numFmtId="0" fontId="2" fillId="2" borderId="25" xfId="0" applyFont="1" applyFill="1" applyBorder="1" applyAlignment="1" applyProtection="1">
      <alignment horizontal="left"/>
    </xf>
    <xf numFmtId="0" fontId="2" fillId="2" borderId="24" xfId="0" applyFont="1" applyFill="1" applyBorder="1" applyAlignment="1" applyProtection="1">
      <alignment horizontal="left"/>
    </xf>
    <xf numFmtId="0" fontId="1" fillId="0" borderId="1" xfId="0" applyFont="1" applyBorder="1" applyAlignment="1" applyProtection="1">
      <alignment horizontal="center"/>
    </xf>
    <xf numFmtId="0" fontId="1" fillId="0" borderId="3" xfId="0" applyFont="1" applyBorder="1" applyAlignment="1" applyProtection="1">
      <alignment horizontal="center"/>
    </xf>
    <xf numFmtId="0" fontId="0" fillId="2" borderId="1" xfId="0" applyFill="1" applyBorder="1" applyAlignment="1" applyProtection="1">
      <alignment horizontal="left" indent="1"/>
    </xf>
    <xf numFmtId="0" fontId="0" fillId="2" borderId="3" xfId="0" applyFill="1" applyBorder="1" applyAlignment="1" applyProtection="1">
      <alignment horizontal="left" indent="1"/>
    </xf>
    <xf numFmtId="0" fontId="4" fillId="6" borderId="6" xfId="0" applyFont="1" applyFill="1" applyBorder="1" applyAlignment="1" applyProtection="1">
      <protection locked="0"/>
    </xf>
    <xf numFmtId="0" fontId="0" fillId="6" borderId="6" xfId="0" applyFill="1" applyBorder="1" applyAlignment="1" applyProtection="1">
      <protection locked="0"/>
    </xf>
    <xf numFmtId="0" fontId="4" fillId="2" borderId="1" xfId="0" applyFont="1" applyFill="1" applyBorder="1" applyAlignment="1" applyProtection="1">
      <alignment horizontal="left" indent="1"/>
    </xf>
    <xf numFmtId="0" fontId="2" fillId="2" borderId="21" xfId="0" applyFont="1" applyFill="1" applyBorder="1" applyAlignment="1" applyProtection="1">
      <alignment horizontal="left"/>
    </xf>
    <xf numFmtId="0" fontId="2" fillId="2" borderId="22" xfId="0" applyFont="1" applyFill="1" applyBorder="1" applyAlignment="1" applyProtection="1">
      <alignment horizontal="left"/>
    </xf>
    <xf numFmtId="0" fontId="2" fillId="2" borderId="23" xfId="0" applyFont="1" applyFill="1" applyBorder="1" applyAlignment="1" applyProtection="1">
      <alignment horizontal="left"/>
    </xf>
    <xf numFmtId="0" fontId="2" fillId="2" borderId="12" xfId="0" applyFont="1" applyFill="1" applyBorder="1" applyAlignment="1" applyProtection="1">
      <alignment horizontal="left"/>
    </xf>
    <xf numFmtId="0" fontId="2" fillId="2" borderId="15" xfId="0" applyFont="1" applyFill="1" applyBorder="1" applyAlignment="1" applyProtection="1">
      <alignment horizontal="left"/>
    </xf>
    <xf numFmtId="0" fontId="2" fillId="2" borderId="19" xfId="0" applyFont="1" applyFill="1" applyBorder="1" applyAlignment="1" applyProtection="1">
      <alignment horizontal="left"/>
    </xf>
    <xf numFmtId="0" fontId="1" fillId="6" borderId="6" xfId="0" applyFont="1" applyFill="1" applyBorder="1" applyAlignment="1" applyProtection="1">
      <protection locked="0"/>
    </xf>
    <xf numFmtId="0" fontId="4" fillId="6" borderId="1" xfId="0" applyFont="1" applyFill="1" applyBorder="1" applyAlignment="1" applyProtection="1">
      <alignment horizontal="center" vertical="top" wrapText="1"/>
      <protection locked="0"/>
    </xf>
    <xf numFmtId="0" fontId="4" fillId="6" borderId="3" xfId="0" applyFont="1" applyFill="1" applyBorder="1" applyAlignment="1" applyProtection="1">
      <alignment horizontal="center" vertical="top" wrapText="1"/>
      <protection locked="0"/>
    </xf>
    <xf numFmtId="44" fontId="4" fillId="4" borderId="5" xfId="0" applyNumberFormat="1" applyFont="1" applyFill="1" applyBorder="1" applyAlignment="1" applyProtection="1">
      <alignment horizontal="center"/>
    </xf>
    <xf numFmtId="0" fontId="2" fillId="4" borderId="2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23" xfId="0" applyFont="1" applyFill="1" applyBorder="1" applyAlignment="1" applyProtection="1">
      <alignment horizontal="left" vertical="top" wrapText="1"/>
    </xf>
    <xf numFmtId="0" fontId="1" fillId="6" borderId="1" xfId="0" applyFont="1" applyFill="1" applyBorder="1" applyAlignment="1" applyProtection="1">
      <alignment horizontal="left"/>
      <protection locked="0"/>
    </xf>
    <xf numFmtId="0" fontId="1" fillId="6" borderId="3" xfId="0" applyFont="1" applyFill="1" applyBorder="1" applyAlignment="1" applyProtection="1">
      <alignment horizontal="left"/>
      <protection locked="0"/>
    </xf>
    <xf numFmtId="0" fontId="0" fillId="6" borderId="1" xfId="0" applyFill="1" applyBorder="1" applyAlignment="1" applyProtection="1">
      <alignment horizontal="center" vertical="top" wrapText="1"/>
      <protection locked="0"/>
    </xf>
    <xf numFmtId="0" fontId="0" fillId="6" borderId="3" xfId="0" applyFill="1" applyBorder="1" applyAlignment="1" applyProtection="1">
      <alignment horizontal="center" vertical="top" wrapText="1"/>
      <protection locked="0"/>
    </xf>
    <xf numFmtId="0" fontId="2" fillId="2" borderId="6" xfId="0" applyFont="1" applyFill="1" applyBorder="1" applyAlignment="1" applyProtection="1">
      <alignment horizontal="center"/>
    </xf>
    <xf numFmtId="0" fontId="1" fillId="2" borderId="26" xfId="0" applyFont="1" applyFill="1" applyBorder="1" applyAlignment="1" applyProtection="1">
      <alignment horizontal="right"/>
    </xf>
    <xf numFmtId="0" fontId="1" fillId="2" borderId="25" xfId="0" applyFont="1" applyFill="1" applyBorder="1" applyAlignment="1" applyProtection="1">
      <alignment horizontal="right"/>
    </xf>
    <xf numFmtId="0" fontId="1" fillId="2" borderId="24" xfId="0" applyFont="1" applyFill="1" applyBorder="1" applyAlignment="1" applyProtection="1">
      <alignment horizontal="right"/>
    </xf>
    <xf numFmtId="0" fontId="4" fillId="2" borderId="2" xfId="0" applyFont="1" applyFill="1" applyBorder="1" applyAlignment="1" applyProtection="1">
      <alignment horizontal="left" indent="1"/>
    </xf>
    <xf numFmtId="0" fontId="4" fillId="2" borderId="3" xfId="0" applyFont="1" applyFill="1" applyBorder="1" applyAlignment="1" applyProtection="1">
      <alignment horizontal="left" indent="1"/>
    </xf>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0" fillId="2" borderId="12" xfId="0" applyFill="1" applyBorder="1" applyAlignment="1" applyProtection="1">
      <alignment horizontal="left" indent="1"/>
    </xf>
    <xf numFmtId="0" fontId="0" fillId="2" borderId="19" xfId="0" applyFill="1" applyBorder="1" applyAlignment="1" applyProtection="1">
      <alignment horizontal="left" indent="1"/>
    </xf>
    <xf numFmtId="17" fontId="1" fillId="6" borderId="13" xfId="0" quotePrefix="1" applyNumberFormat="1" applyFont="1" applyFill="1" applyBorder="1" applyAlignment="1" applyProtection="1">
      <alignment horizontal="left"/>
      <protection locked="0"/>
    </xf>
    <xf numFmtId="0" fontId="4" fillId="6" borderId="20" xfId="0" applyNumberFormat="1" applyFont="1" applyFill="1" applyBorder="1" applyAlignment="1" applyProtection="1">
      <alignment horizontal="left"/>
      <protection locked="0"/>
    </xf>
    <xf numFmtId="166" fontId="0" fillId="5" borderId="7" xfId="0" applyNumberFormat="1" applyFill="1" applyBorder="1" applyAlignment="1" applyProtection="1">
      <alignment horizontal="center" vertical="center"/>
    </xf>
    <xf numFmtId="166" fontId="0" fillId="5" borderId="14" xfId="0" applyNumberFormat="1" applyFill="1" applyBorder="1" applyAlignment="1" applyProtection="1">
      <alignment horizontal="center" vertical="center"/>
    </xf>
    <xf numFmtId="164" fontId="0" fillId="5" borderId="7" xfId="0" applyNumberFormat="1" applyFill="1" applyBorder="1" applyAlignment="1" applyProtection="1">
      <alignment vertical="center"/>
    </xf>
    <xf numFmtId="164" fontId="0" fillId="5" borderId="14" xfId="0" applyNumberFormat="1" applyFill="1" applyBorder="1" applyAlignment="1" applyProtection="1">
      <alignment vertical="center"/>
    </xf>
    <xf numFmtId="0" fontId="4" fillId="0" borderId="1" xfId="0" applyFont="1" applyBorder="1" applyAlignment="1" applyProtection="1">
      <alignment horizontal="left" indent="1"/>
    </xf>
    <xf numFmtId="0" fontId="4" fillId="0" borderId="3" xfId="0" applyFont="1" applyBorder="1" applyAlignment="1" applyProtection="1">
      <alignment horizontal="left" indent="1"/>
    </xf>
    <xf numFmtId="0" fontId="1" fillId="6" borderId="1" xfId="0" applyNumberFormat="1" applyFont="1" applyFill="1" applyBorder="1" applyAlignment="1" applyProtection="1">
      <alignment horizontal="left"/>
      <protection locked="0"/>
    </xf>
    <xf numFmtId="0" fontId="4" fillId="6" borderId="3" xfId="0" applyNumberFormat="1" applyFont="1" applyFill="1" applyBorder="1" applyAlignment="1" applyProtection="1">
      <alignment horizontal="left"/>
      <protection locked="0"/>
    </xf>
    <xf numFmtId="0" fontId="4" fillId="2" borderId="8" xfId="0" applyFont="1" applyFill="1" applyBorder="1" applyAlignment="1" applyProtection="1">
      <alignment horizontal="left" indent="1"/>
    </xf>
    <xf numFmtId="0" fontId="4" fillId="2" borderId="11" xfId="0" applyFont="1" applyFill="1" applyBorder="1" applyAlignment="1" applyProtection="1">
      <alignment horizontal="left" indent="1"/>
    </xf>
    <xf numFmtId="0" fontId="0" fillId="2" borderId="10" xfId="0" applyFill="1" applyBorder="1" applyAlignment="1" applyProtection="1">
      <alignment horizontal="left" indent="1"/>
    </xf>
    <xf numFmtId="0" fontId="1" fillId="6" borderId="16" xfId="0" applyFont="1" applyFill="1" applyBorder="1" applyAlignment="1" applyProtection="1">
      <alignment horizontal="left"/>
      <protection locked="0"/>
    </xf>
    <xf numFmtId="0" fontId="4" fillId="6" borderId="16" xfId="0" applyFont="1" applyFill="1" applyBorder="1" applyAlignment="1" applyProtection="1">
      <alignment horizontal="left"/>
      <protection locked="0"/>
    </xf>
    <xf numFmtId="0" fontId="1" fillId="0" borderId="6" xfId="0" applyNumberFormat="1" applyFont="1" applyFill="1" applyBorder="1" applyAlignment="1" applyProtection="1">
      <alignment horizontal="left" indent="1"/>
    </xf>
    <xf numFmtId="0" fontId="4" fillId="0" borderId="6" xfId="0" applyNumberFormat="1" applyFont="1" applyFill="1" applyBorder="1" applyAlignment="1" applyProtection="1">
      <alignment horizontal="left" indent="1"/>
    </xf>
    <xf numFmtId="0" fontId="4" fillId="2" borderId="1" xfId="0" applyFont="1" applyFill="1" applyBorder="1" applyAlignment="1">
      <alignment horizontal="left" indent="1"/>
    </xf>
    <xf numFmtId="0" fontId="4" fillId="2" borderId="3" xfId="0" applyFont="1" applyFill="1" applyBorder="1" applyAlignment="1">
      <alignment horizontal="left" indent="1"/>
    </xf>
    <xf numFmtId="0" fontId="4" fillId="6" borderId="8" xfId="0" applyFont="1" applyFill="1" applyBorder="1" applyAlignment="1" applyProtection="1">
      <alignment horizontal="left"/>
      <protection locked="0"/>
    </xf>
    <xf numFmtId="0" fontId="4" fillId="6" borderId="10" xfId="0" applyFont="1" applyFill="1" applyBorder="1" applyAlignment="1" applyProtection="1">
      <alignment horizontal="left"/>
      <protection locked="0"/>
    </xf>
    <xf numFmtId="0" fontId="2" fillId="2" borderId="13" xfId="0" applyFont="1" applyFill="1" applyBorder="1" applyAlignment="1">
      <alignment horizontal="left"/>
    </xf>
    <xf numFmtId="0" fontId="2" fillId="2" borderId="20" xfId="0" applyFont="1" applyFill="1" applyBorder="1" applyAlignment="1">
      <alignment horizontal="left"/>
    </xf>
    <xf numFmtId="167" fontId="2" fillId="2" borderId="8" xfId="0" applyNumberFormat="1" applyFont="1" applyFill="1" applyBorder="1" applyAlignment="1">
      <alignment horizontal="left" wrapText="1"/>
    </xf>
    <xf numFmtId="0" fontId="2" fillId="2" borderId="10" xfId="0" applyFont="1" applyFill="1" applyBorder="1" applyAlignment="1">
      <alignment horizontal="left" wrapText="1"/>
    </xf>
    <xf numFmtId="0" fontId="0" fillId="2" borderId="11" xfId="0" applyFill="1" applyBorder="1" applyAlignment="1">
      <alignment horizontal="right"/>
    </xf>
    <xf numFmtId="0" fontId="0" fillId="2" borderId="10" xfId="0" applyFill="1" applyBorder="1" applyAlignment="1">
      <alignment horizontal="right"/>
    </xf>
    <xf numFmtId="0" fontId="2" fillId="2" borderId="21" xfId="0" applyFont="1" applyFill="1" applyBorder="1" applyAlignment="1" applyProtection="1">
      <alignment horizontal="left" vertical="center" wrapText="1"/>
    </xf>
    <xf numFmtId="0" fontId="2" fillId="2" borderId="22" xfId="0" applyFont="1" applyFill="1" applyBorder="1" applyAlignment="1" applyProtection="1">
      <alignment horizontal="left" vertical="center" wrapText="1"/>
    </xf>
    <xf numFmtId="0" fontId="2" fillId="2" borderId="23" xfId="0" applyFont="1" applyFill="1" applyBorder="1" applyAlignment="1" applyProtection="1">
      <alignment horizontal="left" vertical="center" wrapText="1"/>
    </xf>
    <xf numFmtId="0" fontId="4" fillId="2" borderId="1" xfId="0" applyFont="1" applyFill="1" applyBorder="1" applyAlignment="1">
      <alignment horizontal="left" vertical="center" indent="1"/>
    </xf>
    <xf numFmtId="0" fontId="4" fillId="2" borderId="3" xfId="0" applyFont="1" applyFill="1" applyBorder="1" applyAlignment="1">
      <alignment horizontal="left" vertical="center" indent="1"/>
    </xf>
    <xf numFmtId="0" fontId="0" fillId="2" borderId="3" xfId="0" applyFill="1" applyBorder="1" applyAlignment="1">
      <alignment horizontal="left" vertical="center" indent="1"/>
    </xf>
    <xf numFmtId="0" fontId="1" fillId="2" borderId="1" xfId="0" applyFont="1" applyFill="1" applyBorder="1" applyAlignment="1">
      <alignment horizontal="left" vertical="center" wrapText="1" indent="1"/>
    </xf>
    <xf numFmtId="0" fontId="0" fillId="2" borderId="3" xfId="0" applyFill="1" applyBorder="1" applyAlignment="1">
      <alignment horizontal="left" vertical="center" wrapText="1" indent="1"/>
    </xf>
    <xf numFmtId="0" fontId="2" fillId="2" borderId="12"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1" fillId="2" borderId="1" xfId="0" applyFont="1" applyFill="1" applyBorder="1" applyAlignment="1">
      <alignment horizontal="left" indent="1"/>
    </xf>
    <xf numFmtId="0" fontId="2" fillId="0" borderId="12" xfId="0" applyFont="1" applyFill="1" applyBorder="1" applyAlignment="1">
      <alignment horizontal="left" wrapText="1"/>
    </xf>
    <xf numFmtId="0" fontId="2" fillId="0" borderId="15" xfId="0" applyFont="1" applyFill="1" applyBorder="1" applyAlignment="1">
      <alignment horizontal="left" wrapText="1"/>
    </xf>
    <xf numFmtId="0" fontId="2" fillId="0" borderId="19" xfId="0" applyFont="1" applyFill="1" applyBorder="1" applyAlignment="1">
      <alignment horizontal="left" wrapText="1"/>
    </xf>
    <xf numFmtId="0" fontId="1" fillId="6" borderId="1" xfId="0" applyFont="1" applyFill="1" applyBorder="1" applyAlignment="1" applyProtection="1">
      <alignment horizontal="left" vertical="center" indent="1"/>
      <protection locked="0"/>
    </xf>
    <xf numFmtId="0" fontId="0" fillId="6" borderId="2" xfId="0" applyFill="1" applyBorder="1" applyAlignment="1" applyProtection="1">
      <alignment horizontal="left" vertical="center" indent="1"/>
      <protection locked="0"/>
    </xf>
    <xf numFmtId="0" fontId="0" fillId="6" borderId="3" xfId="0" applyFill="1" applyBorder="1" applyAlignment="1" applyProtection="1">
      <alignment horizontal="left" vertical="center" indent="1"/>
      <protection locked="0"/>
    </xf>
    <xf numFmtId="0" fontId="4" fillId="2" borderId="1" xfId="0" applyFont="1" applyFill="1" applyBorder="1" applyAlignment="1">
      <alignment horizontal="left" vertical="center" wrapText="1" indent="1"/>
    </xf>
    <xf numFmtId="0" fontId="4" fillId="2" borderId="3" xfId="0" applyFont="1" applyFill="1" applyBorder="1" applyAlignment="1">
      <alignment horizontal="left" vertical="center" wrapText="1" indent="1"/>
    </xf>
    <xf numFmtId="0" fontId="1" fillId="2" borderId="1" xfId="0" applyFont="1" applyFill="1" applyBorder="1" applyAlignment="1">
      <alignment horizontal="left" vertical="center" indent="1"/>
    </xf>
    <xf numFmtId="0" fontId="1" fillId="0" borderId="1" xfId="0" applyFont="1" applyBorder="1" applyAlignment="1" applyProtection="1">
      <alignment horizontal="left" vertical="top" wrapText="1" indent="1"/>
    </xf>
    <xf numFmtId="0" fontId="4" fillId="0" borderId="3" xfId="0" applyFont="1" applyBorder="1" applyAlignment="1" applyProtection="1">
      <alignment horizontal="left" vertical="top" wrapText="1" indent="1"/>
    </xf>
    <xf numFmtId="0" fontId="1" fillId="6" borderId="6" xfId="0" applyFont="1" applyFill="1" applyBorder="1" applyAlignment="1" applyProtection="1">
      <alignment horizontal="left" vertical="center" indent="1"/>
      <protection locked="0"/>
    </xf>
    <xf numFmtId="0" fontId="4" fillId="6" borderId="6" xfId="0" applyFont="1" applyFill="1" applyBorder="1" applyAlignment="1" applyProtection="1">
      <alignment horizontal="left" vertical="center" indent="1"/>
      <protection locked="0"/>
    </xf>
    <xf numFmtId="0" fontId="4" fillId="6" borderId="2" xfId="0" applyFont="1" applyFill="1" applyBorder="1" applyAlignment="1" applyProtection="1">
      <alignment horizontal="left" vertical="center" indent="1"/>
      <protection locked="0"/>
    </xf>
    <xf numFmtId="0" fontId="4" fillId="6" borderId="3" xfId="0" applyFont="1" applyFill="1" applyBorder="1" applyAlignment="1" applyProtection="1">
      <alignment horizontal="left" vertical="center" indent="1"/>
      <protection locked="0"/>
    </xf>
    <xf numFmtId="0" fontId="1" fillId="6" borderId="3" xfId="0" applyFont="1" applyFill="1" applyBorder="1" applyAlignment="1" applyProtection="1">
      <alignment horizontal="left" vertical="center" indent="1"/>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6" fillId="0" borderId="17" xfId="0" applyFont="1" applyBorder="1" applyAlignment="1" applyProtection="1">
      <alignment horizontal="left" vertical="top" indent="1"/>
    </xf>
    <xf numFmtId="0" fontId="16" fillId="0" borderId="4" xfId="0" applyFont="1" applyBorder="1" applyAlignment="1" applyProtection="1">
      <alignment horizontal="left" vertical="top" indent="1"/>
    </xf>
    <xf numFmtId="0" fontId="16" fillId="0" borderId="18" xfId="0" applyFont="1" applyBorder="1" applyAlignment="1" applyProtection="1">
      <alignment horizontal="left" vertical="top" indent="1"/>
    </xf>
    <xf numFmtId="0" fontId="2" fillId="0" borderId="1" xfId="0" applyFont="1" applyBorder="1" applyAlignment="1" applyProtection="1">
      <alignment horizontal="left" vertical="top"/>
    </xf>
    <xf numFmtId="0" fontId="2" fillId="0" borderId="2" xfId="0" applyFont="1" applyBorder="1" applyAlignment="1" applyProtection="1">
      <alignment horizontal="left" vertical="top"/>
    </xf>
    <xf numFmtId="0" fontId="4" fillId="0" borderId="1" xfId="0" applyFont="1" applyBorder="1" applyAlignment="1" applyProtection="1">
      <alignment horizontal="left" vertical="top" indent="1"/>
    </xf>
    <xf numFmtId="0" fontId="4" fillId="0" borderId="3" xfId="0" applyFont="1" applyBorder="1" applyAlignment="1" applyProtection="1">
      <alignment horizontal="left" vertical="top" indent="1"/>
    </xf>
    <xf numFmtId="0" fontId="1" fillId="0" borderId="8" xfId="0" applyFont="1" applyBorder="1" applyAlignment="1" applyProtection="1">
      <alignment horizontal="left" vertical="top" indent="1"/>
    </xf>
    <xf numFmtId="0" fontId="4" fillId="0" borderId="10" xfId="0" applyFont="1" applyBorder="1" applyAlignment="1" applyProtection="1">
      <alignment horizontal="left" vertical="top" indent="1"/>
    </xf>
    <xf numFmtId="0" fontId="1" fillId="6" borderId="9" xfId="0" applyFont="1" applyFill="1" applyBorder="1" applyAlignment="1" applyProtection="1">
      <alignment horizontal="left" vertical="center" indent="1"/>
      <protection locked="0"/>
    </xf>
    <xf numFmtId="0" fontId="4" fillId="6" borderId="9" xfId="0" applyFont="1" applyFill="1" applyBorder="1" applyAlignment="1" applyProtection="1">
      <alignment horizontal="left" vertical="center" indent="1"/>
      <protection locked="0"/>
    </xf>
  </cellXfs>
  <cellStyles count="5">
    <cellStyle name="Euro" xfId="1" xr:uid="{00000000-0005-0000-0000-000000000000}"/>
    <cellStyle name="Prozent" xfId="2" builtinId="5"/>
    <cellStyle name="Standard" xfId="0" builtinId="0"/>
    <cellStyle name="Standard 2" xfId="4" xr:uid="{00000000-0005-0000-0000-000003000000}"/>
    <cellStyle name="Währung" xfId="3" builtinId="4"/>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F53E2-D411-45A3-B976-D11A7A143F14}">
  <sheetPr>
    <tabColor theme="3" tint="0.79998168889431442"/>
  </sheetPr>
  <dimension ref="A1:P123"/>
  <sheetViews>
    <sheetView showGridLines="0" tabSelected="1" zoomScale="110" zoomScaleNormal="110" workbookViewId="0">
      <selection activeCell="C4" sqref="C4:F4"/>
    </sheetView>
  </sheetViews>
  <sheetFormatPr baseColWidth="10" defaultColWidth="0" defaultRowHeight="13.2" zeroHeight="1" x14ac:dyDescent="0.25"/>
  <cols>
    <col min="1" max="1" width="23.6640625" style="1" customWidth="1"/>
    <col min="2" max="2" width="4.88671875" style="1" bestFit="1" customWidth="1"/>
    <col min="3" max="3" width="16.5546875" style="1" customWidth="1"/>
    <col min="4" max="4" width="16.109375" style="1" customWidth="1"/>
    <col min="5" max="5" width="15.6640625" style="1" customWidth="1"/>
    <col min="6" max="6" width="15.6640625" style="2" customWidth="1"/>
    <col min="7" max="13" width="16" style="8" hidden="1" customWidth="1"/>
    <col min="14" max="16384" width="16" style="1" hidden="1"/>
  </cols>
  <sheetData>
    <row r="1" spans="1:13" ht="39" customHeight="1" x14ac:dyDescent="0.25">
      <c r="A1" s="275" t="s">
        <v>136</v>
      </c>
      <c r="B1" s="276"/>
      <c r="C1" s="276"/>
      <c r="D1" s="276"/>
      <c r="E1" s="276"/>
      <c r="F1" s="277"/>
    </row>
    <row r="2" spans="1:13" s="131" customFormat="1" ht="15.75" customHeight="1" x14ac:dyDescent="0.2">
      <c r="A2" s="278" t="s">
        <v>91</v>
      </c>
      <c r="B2" s="279"/>
      <c r="C2" s="279"/>
      <c r="D2" s="279"/>
      <c r="E2" s="279"/>
      <c r="F2" s="280"/>
      <c r="G2" s="130"/>
      <c r="H2" s="130"/>
      <c r="I2" s="130"/>
      <c r="J2" s="130"/>
      <c r="K2" s="130"/>
      <c r="L2" s="130"/>
      <c r="M2" s="130"/>
    </row>
    <row r="3" spans="1:13" x14ac:dyDescent="0.25">
      <c r="A3" s="281" t="s">
        <v>47</v>
      </c>
      <c r="B3" s="282"/>
      <c r="C3" s="282"/>
      <c r="D3" s="282"/>
      <c r="E3" s="282"/>
      <c r="F3" s="82"/>
    </row>
    <row r="4" spans="1:13" x14ac:dyDescent="0.25">
      <c r="A4" s="283" t="s">
        <v>29</v>
      </c>
      <c r="B4" s="284"/>
      <c r="C4" s="270"/>
      <c r="D4" s="271"/>
      <c r="E4" s="271"/>
      <c r="F4" s="271"/>
    </row>
    <row r="5" spans="1:13" x14ac:dyDescent="0.25">
      <c r="A5" s="285" t="s">
        <v>92</v>
      </c>
      <c r="B5" s="286"/>
      <c r="C5" s="287"/>
      <c r="D5" s="288"/>
      <c r="E5" s="288"/>
      <c r="F5" s="288"/>
    </row>
    <row r="6" spans="1:13" x14ac:dyDescent="0.25">
      <c r="A6" s="43" t="s">
        <v>95</v>
      </c>
      <c r="B6" s="44"/>
      <c r="C6" s="3"/>
      <c r="D6" s="3"/>
      <c r="E6" s="45"/>
      <c r="F6" s="46"/>
    </row>
    <row r="7" spans="1:13" ht="13.5" customHeight="1" x14ac:dyDescent="0.25">
      <c r="A7" s="268" t="s">
        <v>93</v>
      </c>
      <c r="B7" s="269"/>
      <c r="C7" s="270"/>
      <c r="D7" s="271"/>
      <c r="E7" s="271"/>
      <c r="F7" s="271"/>
    </row>
    <row r="8" spans="1:13" x14ac:dyDescent="0.25">
      <c r="A8" s="258" t="s">
        <v>96</v>
      </c>
      <c r="B8" s="239"/>
      <c r="C8" s="262"/>
      <c r="D8" s="272"/>
      <c r="E8" s="272"/>
      <c r="F8" s="273"/>
    </row>
    <row r="9" spans="1:13" x14ac:dyDescent="0.25">
      <c r="A9" s="238" t="s">
        <v>13</v>
      </c>
      <c r="B9" s="239"/>
      <c r="C9" s="262"/>
      <c r="D9" s="274"/>
      <c r="E9" s="123" t="s">
        <v>72</v>
      </c>
      <c r="F9" s="124"/>
      <c r="G9" s="19"/>
    </row>
    <row r="10" spans="1:13" x14ac:dyDescent="0.25">
      <c r="A10" s="258" t="s">
        <v>94</v>
      </c>
      <c r="B10" s="239"/>
      <c r="C10" s="84"/>
      <c r="E10" s="29" t="s">
        <v>49</v>
      </c>
      <c r="F10" s="87"/>
      <c r="G10" s="20"/>
    </row>
    <row r="11" spans="1:13" x14ac:dyDescent="0.25">
      <c r="A11" s="258" t="s">
        <v>27</v>
      </c>
      <c r="B11" s="239"/>
      <c r="C11" s="85"/>
      <c r="E11" s="29" t="s">
        <v>48</v>
      </c>
      <c r="F11" s="88"/>
      <c r="G11" s="20"/>
    </row>
    <row r="12" spans="1:13" x14ac:dyDescent="0.25">
      <c r="A12" s="38" t="s">
        <v>50</v>
      </c>
      <c r="B12" s="39"/>
      <c r="C12" s="86"/>
      <c r="D12" s="40"/>
      <c r="E12" s="41" t="s">
        <v>51</v>
      </c>
      <c r="F12" s="42" t="str">
        <f>IFERROR(F11/F10,"-")</f>
        <v>-</v>
      </c>
    </row>
    <row r="13" spans="1:13" ht="27" customHeight="1" x14ac:dyDescent="0.25">
      <c r="A13" s="259" t="s">
        <v>70</v>
      </c>
      <c r="B13" s="260"/>
      <c r="C13" s="260"/>
      <c r="D13" s="260"/>
      <c r="E13" s="260"/>
      <c r="F13" s="261"/>
    </row>
    <row r="14" spans="1:13" x14ac:dyDescent="0.25">
      <c r="A14" s="251" t="s">
        <v>14</v>
      </c>
      <c r="B14" s="252"/>
      <c r="C14" s="262"/>
      <c r="D14" s="263"/>
      <c r="E14" s="263"/>
      <c r="F14" s="264"/>
    </row>
    <row r="15" spans="1:13" ht="25.5" customHeight="1" x14ac:dyDescent="0.25">
      <c r="A15" s="265" t="s">
        <v>15</v>
      </c>
      <c r="B15" s="266"/>
      <c r="C15" s="89"/>
      <c r="D15" s="267" t="s">
        <v>28</v>
      </c>
      <c r="E15" s="252"/>
      <c r="F15" s="91"/>
    </row>
    <row r="16" spans="1:13" x14ac:dyDescent="0.25">
      <c r="A16" s="251" t="s">
        <v>16</v>
      </c>
      <c r="B16" s="252"/>
      <c r="C16" s="89"/>
      <c r="D16" s="251" t="s">
        <v>17</v>
      </c>
      <c r="E16" s="253"/>
      <c r="F16" s="92"/>
      <c r="I16" s="21"/>
      <c r="J16" s="21"/>
    </row>
    <row r="17" spans="1:16" x14ac:dyDescent="0.25">
      <c r="A17" s="251" t="s">
        <v>46</v>
      </c>
      <c r="B17" s="252"/>
      <c r="C17" s="90"/>
      <c r="D17" s="254" t="s">
        <v>97</v>
      </c>
      <c r="E17" s="255"/>
      <c r="F17" s="93"/>
      <c r="I17" s="22"/>
      <c r="J17" s="22"/>
    </row>
    <row r="18" spans="1:16" ht="10.5" customHeight="1" x14ac:dyDescent="0.25">
      <c r="A18" s="35"/>
      <c r="B18" s="36"/>
      <c r="C18" s="36"/>
      <c r="D18" s="37"/>
      <c r="E18" s="37"/>
      <c r="F18" s="37"/>
    </row>
    <row r="19" spans="1:16" ht="26.25" customHeight="1" x14ac:dyDescent="0.25">
      <c r="A19" s="256" t="s">
        <v>22</v>
      </c>
      <c r="B19" s="257"/>
      <c r="C19" s="72" t="str">
        <f>IF(C11="","-",YEAR(C11))</f>
        <v>-</v>
      </c>
      <c r="D19" s="72" t="str">
        <f>IF(C11="","-",C19+1)</f>
        <v>-</v>
      </c>
      <c r="E19" s="72" t="str">
        <f>IF(C11="","-",D19+1)</f>
        <v>-</v>
      </c>
      <c r="F19" s="72" t="str">
        <f>IF(C11="","-",E19+1)</f>
        <v>-</v>
      </c>
      <c r="I19" s="21"/>
      <c r="J19" s="21"/>
      <c r="K19" s="21"/>
      <c r="L19" s="21"/>
      <c r="M19" s="21"/>
      <c r="N19" s="4"/>
      <c r="O19" s="4"/>
      <c r="P19" s="4"/>
    </row>
    <row r="20" spans="1:16" x14ac:dyDescent="0.25">
      <c r="A20" s="238" t="s">
        <v>18</v>
      </c>
      <c r="B20" s="239"/>
      <c r="C20" s="94"/>
      <c r="D20" s="94"/>
      <c r="E20" s="94"/>
      <c r="F20" s="94"/>
      <c r="O20" s="2"/>
    </row>
    <row r="21" spans="1:16" ht="13.5" customHeight="1" x14ac:dyDescent="0.25">
      <c r="A21" s="154" t="s">
        <v>12</v>
      </c>
      <c r="B21" s="111"/>
      <c r="C21" s="5"/>
      <c r="D21" s="158" t="s">
        <v>114</v>
      </c>
      <c r="E21" s="5"/>
      <c r="F21" s="6"/>
      <c r="I21" s="22"/>
      <c r="J21" s="19"/>
    </row>
    <row r="22" spans="1:16" x14ac:dyDescent="0.25">
      <c r="A22" s="238" t="s">
        <v>19</v>
      </c>
      <c r="B22" s="239"/>
      <c r="C22" s="95"/>
      <c r="D22" s="95"/>
      <c r="E22" s="95"/>
      <c r="F22" s="95"/>
      <c r="J22" s="19"/>
    </row>
    <row r="23" spans="1:16" x14ac:dyDescent="0.25">
      <c r="A23" s="240"/>
      <c r="B23" s="241"/>
      <c r="C23" s="95"/>
      <c r="D23" s="95"/>
      <c r="E23" s="95"/>
      <c r="F23" s="95"/>
      <c r="J23" s="19"/>
    </row>
    <row r="24" spans="1:16" x14ac:dyDescent="0.25">
      <c r="A24" s="242" t="s">
        <v>6</v>
      </c>
      <c r="B24" s="243"/>
      <c r="C24" s="71">
        <f>SUM(C20:C23)</f>
        <v>0</v>
      </c>
      <c r="D24" s="71">
        <f>SUM(D20:D23)</f>
        <v>0</v>
      </c>
      <c r="E24" s="71">
        <f>SUM(E20:E23)</f>
        <v>0</v>
      </c>
      <c r="F24" s="71">
        <f>SUM(F20:F23)</f>
        <v>0</v>
      </c>
    </row>
    <row r="25" spans="1:16" s="8" customFormat="1" x14ac:dyDescent="0.25">
      <c r="A25" s="149" t="s">
        <v>21</v>
      </c>
      <c r="B25" s="63">
        <f>C25+D25+E25+F25</f>
        <v>0</v>
      </c>
      <c r="C25" s="96"/>
      <c r="D25" s="97"/>
      <c r="E25" s="98"/>
      <c r="F25" s="98"/>
    </row>
    <row r="26" spans="1:16" x14ac:dyDescent="0.25">
      <c r="A26" s="244" t="s">
        <v>52</v>
      </c>
      <c r="B26" s="245"/>
      <c r="C26" s="33"/>
      <c r="D26" s="246" t="s">
        <v>7</v>
      </c>
      <c r="E26" s="247"/>
      <c r="F26" s="34">
        <f>IFERROR(ROUND((C24*C25+D24*D25+E24*E25+F24*F25)/(B25),2),0)</f>
        <v>0</v>
      </c>
    </row>
    <row r="27" spans="1:16" ht="25.5" customHeight="1" x14ac:dyDescent="0.25">
      <c r="A27" s="248" t="s">
        <v>11</v>
      </c>
      <c r="B27" s="249"/>
      <c r="C27" s="250"/>
      <c r="D27" s="32" t="s">
        <v>9</v>
      </c>
      <c r="E27" s="32" t="s">
        <v>8</v>
      </c>
      <c r="F27" s="32" t="s">
        <v>2</v>
      </c>
    </row>
    <row r="28" spans="1:16" s="8" customFormat="1" x14ac:dyDescent="0.25">
      <c r="A28" s="219" t="s">
        <v>1</v>
      </c>
      <c r="B28" s="220"/>
      <c r="C28" s="234"/>
      <c r="D28" s="235"/>
      <c r="E28" s="223">
        <f>B25</f>
        <v>0</v>
      </c>
      <c r="F28" s="225">
        <f>IF(D30*E28&gt;0,ROUND(D30/E28,2),0)</f>
        <v>0</v>
      </c>
    </row>
    <row r="29" spans="1:16" s="8" customFormat="1" x14ac:dyDescent="0.25">
      <c r="A29" s="227" t="s">
        <v>10</v>
      </c>
      <c r="B29" s="228"/>
      <c r="C29" s="236" t="s">
        <v>64</v>
      </c>
      <c r="D29" s="237"/>
      <c r="E29" s="223"/>
      <c r="F29" s="225"/>
    </row>
    <row r="30" spans="1:16" s="8" customFormat="1" ht="14.25" customHeight="1" x14ac:dyDescent="0.25">
      <c r="A30" s="231" t="s">
        <v>25</v>
      </c>
      <c r="B30" s="232"/>
      <c r="C30" s="233"/>
      <c r="D30" s="99"/>
      <c r="E30" s="224"/>
      <c r="F30" s="226"/>
    </row>
    <row r="31" spans="1:16" s="23" customFormat="1" x14ac:dyDescent="0.25">
      <c r="A31" s="219" t="s">
        <v>1</v>
      </c>
      <c r="B31" s="220"/>
      <c r="C31" s="221"/>
      <c r="D31" s="222"/>
      <c r="E31" s="223">
        <f>B25</f>
        <v>0</v>
      </c>
      <c r="F31" s="225">
        <f>IF(D33*E31&gt;0,ROUND(D33/E31,2),0)</f>
        <v>0</v>
      </c>
    </row>
    <row r="32" spans="1:16" s="23" customFormat="1" x14ac:dyDescent="0.25">
      <c r="A32" s="227" t="s">
        <v>10</v>
      </c>
      <c r="B32" s="228"/>
      <c r="C32" s="229"/>
      <c r="D32" s="230"/>
      <c r="E32" s="223"/>
      <c r="F32" s="225"/>
    </row>
    <row r="33" spans="1:13" s="23" customFormat="1" x14ac:dyDescent="0.25">
      <c r="A33" s="231" t="s">
        <v>25</v>
      </c>
      <c r="B33" s="232"/>
      <c r="C33" s="233"/>
      <c r="D33" s="100"/>
      <c r="E33" s="224"/>
      <c r="F33" s="226"/>
    </row>
    <row r="34" spans="1:13" s="23" customFormat="1" x14ac:dyDescent="0.25">
      <c r="A34" s="47" t="s">
        <v>26</v>
      </c>
      <c r="B34" s="48"/>
      <c r="C34" s="212" t="s">
        <v>7</v>
      </c>
      <c r="D34" s="213"/>
      <c r="E34" s="214"/>
      <c r="F34" s="49">
        <f>SUM(F28:F33)</f>
        <v>0</v>
      </c>
    </row>
    <row r="35" spans="1:13" s="8" customFormat="1" x14ac:dyDescent="0.25">
      <c r="A35" s="197" t="s">
        <v>106</v>
      </c>
      <c r="B35" s="198"/>
      <c r="C35" s="198"/>
      <c r="D35" s="198"/>
      <c r="E35" s="198"/>
      <c r="F35" s="199"/>
      <c r="J35" s="60"/>
      <c r="K35" s="61"/>
      <c r="L35" s="62"/>
    </row>
    <row r="36" spans="1:13" s="8" customFormat="1" x14ac:dyDescent="0.25">
      <c r="A36" s="175" t="s">
        <v>10</v>
      </c>
      <c r="B36" s="215"/>
      <c r="C36" s="216"/>
      <c r="D36" s="121" t="s">
        <v>45</v>
      </c>
      <c r="E36" s="217" t="s">
        <v>44</v>
      </c>
      <c r="F36" s="218"/>
      <c r="J36" s="60"/>
      <c r="K36" s="61"/>
      <c r="L36" s="62"/>
    </row>
    <row r="37" spans="1:13" x14ac:dyDescent="0.25">
      <c r="A37" s="207"/>
      <c r="B37" s="171"/>
      <c r="C37" s="208"/>
      <c r="D37" s="101"/>
      <c r="E37" s="209"/>
      <c r="F37" s="210"/>
      <c r="J37" s="1"/>
      <c r="K37" s="27"/>
      <c r="L37" s="26"/>
      <c r="M37" s="1"/>
    </row>
    <row r="38" spans="1:13" x14ac:dyDescent="0.25">
      <c r="A38" s="207"/>
      <c r="B38" s="171"/>
      <c r="C38" s="208"/>
      <c r="D38" s="101"/>
      <c r="E38" s="209"/>
      <c r="F38" s="210"/>
      <c r="J38" s="1"/>
      <c r="K38" s="27"/>
      <c r="L38" s="26"/>
      <c r="M38" s="1"/>
    </row>
    <row r="39" spans="1:13" s="8" customFormat="1" x14ac:dyDescent="0.25">
      <c r="A39" s="50" t="s">
        <v>42</v>
      </c>
      <c r="B39" s="51"/>
      <c r="C39" s="50"/>
      <c r="D39" s="52">
        <f>D37+D38</f>
        <v>0</v>
      </c>
      <c r="E39" s="53" t="s">
        <v>7</v>
      </c>
      <c r="F39" s="54">
        <f>IFERROR(ROUND(D39/B25,2),0)</f>
        <v>0</v>
      </c>
      <c r="K39" s="61"/>
      <c r="L39" s="62"/>
    </row>
    <row r="40" spans="1:13" s="8" customFormat="1" x14ac:dyDescent="0.25">
      <c r="A40" s="55" t="s">
        <v>116</v>
      </c>
      <c r="B40" s="56"/>
      <c r="C40" s="56"/>
      <c r="D40" s="57"/>
      <c r="E40" s="58"/>
      <c r="F40" s="59">
        <f>IFERROR(F34+F26,"-")</f>
        <v>0</v>
      </c>
      <c r="K40" s="61"/>
      <c r="L40" s="62"/>
    </row>
    <row r="41" spans="1:13" s="8" customFormat="1" x14ac:dyDescent="0.25">
      <c r="A41" s="132" t="s">
        <v>0</v>
      </c>
      <c r="B41" s="30"/>
      <c r="C41" s="64" t="s">
        <v>36</v>
      </c>
      <c r="D41" s="31" t="s">
        <v>37</v>
      </c>
      <c r="E41" s="211" t="s">
        <v>44</v>
      </c>
      <c r="F41" s="211"/>
      <c r="K41" s="61"/>
      <c r="L41" s="62"/>
    </row>
    <row r="42" spans="1:13" s="8" customFormat="1" x14ac:dyDescent="0.25">
      <c r="A42" s="112" t="s">
        <v>31</v>
      </c>
      <c r="B42" s="89" t="s">
        <v>40</v>
      </c>
      <c r="C42" s="102">
        <v>9.2999999999999999E-2</v>
      </c>
      <c r="D42" s="65">
        <f>IF(B42="X",C42*$F$40,0)</f>
        <v>0</v>
      </c>
      <c r="E42" s="201" t="s">
        <v>30</v>
      </c>
      <c r="F42" s="202"/>
      <c r="K42" s="61"/>
      <c r="L42" s="62"/>
    </row>
    <row r="43" spans="1:13" s="8" customFormat="1" x14ac:dyDescent="0.25">
      <c r="A43" s="112" t="s">
        <v>32</v>
      </c>
      <c r="B43" s="89" t="s">
        <v>40</v>
      </c>
      <c r="C43" s="102">
        <v>1.2999999999999999E-2</v>
      </c>
      <c r="D43" s="65">
        <f t="shared" ref="D43:D49" si="0">IF(B43="X",C43*$F$40,0)</f>
        <v>0</v>
      </c>
      <c r="E43" s="201"/>
      <c r="F43" s="202"/>
      <c r="K43" s="61"/>
      <c r="L43" s="62"/>
    </row>
    <row r="44" spans="1:13" s="8" customFormat="1" ht="12.75" customHeight="1" x14ac:dyDescent="0.25">
      <c r="A44" s="112" t="s">
        <v>33</v>
      </c>
      <c r="B44" s="89" t="s">
        <v>40</v>
      </c>
      <c r="C44" s="102">
        <v>1.7999999999999999E-2</v>
      </c>
      <c r="D44" s="65">
        <f t="shared" si="0"/>
        <v>0</v>
      </c>
      <c r="E44" s="201"/>
      <c r="F44" s="202"/>
      <c r="K44" s="61"/>
      <c r="L44" s="62"/>
    </row>
    <row r="45" spans="1:13" s="8" customFormat="1" ht="12.75" customHeight="1" x14ac:dyDescent="0.25">
      <c r="A45" s="113" t="s">
        <v>41</v>
      </c>
      <c r="B45" s="89" t="s">
        <v>40</v>
      </c>
      <c r="C45" s="102">
        <v>7.2999999999999995E-2</v>
      </c>
      <c r="D45" s="65">
        <f t="shared" si="0"/>
        <v>0</v>
      </c>
      <c r="E45" s="166" t="s">
        <v>56</v>
      </c>
      <c r="F45" s="104"/>
      <c r="K45" s="61"/>
      <c r="L45" s="62"/>
    </row>
    <row r="46" spans="1:13" s="8" customFormat="1" ht="12.75" customHeight="1" x14ac:dyDescent="0.25">
      <c r="A46" s="157" t="s">
        <v>113</v>
      </c>
      <c r="B46" s="89" t="s">
        <v>40</v>
      </c>
      <c r="C46" s="102">
        <v>1.4500000000000001E-2</v>
      </c>
      <c r="D46" s="65">
        <f t="shared" si="0"/>
        <v>0</v>
      </c>
      <c r="E46" s="167"/>
      <c r="F46" s="104"/>
      <c r="K46" s="61"/>
      <c r="L46" s="62"/>
    </row>
    <row r="47" spans="1:13" s="8" customFormat="1" ht="12.75" customHeight="1" x14ac:dyDescent="0.25">
      <c r="A47" s="114" t="s">
        <v>34</v>
      </c>
      <c r="B47" s="89" t="s">
        <v>40</v>
      </c>
      <c r="C47" s="102">
        <v>1.5E-3</v>
      </c>
      <c r="D47" s="65">
        <f t="shared" si="0"/>
        <v>0</v>
      </c>
      <c r="E47" s="201"/>
      <c r="F47" s="202"/>
      <c r="L47" s="66"/>
    </row>
    <row r="48" spans="1:13" s="8" customFormat="1" x14ac:dyDescent="0.25">
      <c r="A48" s="115" t="s">
        <v>38</v>
      </c>
      <c r="B48" s="89" t="s">
        <v>40</v>
      </c>
      <c r="C48" s="103">
        <v>2.3E-2</v>
      </c>
      <c r="D48" s="65">
        <f t="shared" si="0"/>
        <v>0</v>
      </c>
      <c r="E48" s="166" t="s">
        <v>56</v>
      </c>
      <c r="F48" s="153"/>
      <c r="L48" s="62"/>
    </row>
    <row r="49" spans="1:13" s="8" customFormat="1" x14ac:dyDescent="0.25">
      <c r="A49" s="116" t="s">
        <v>35</v>
      </c>
      <c r="B49" s="89" t="s">
        <v>109</v>
      </c>
      <c r="C49" s="107">
        <v>4.4999999999999997E-3</v>
      </c>
      <c r="D49" s="65">
        <f t="shared" si="0"/>
        <v>0</v>
      </c>
      <c r="E49" s="167"/>
      <c r="F49" s="153"/>
      <c r="L49" s="62"/>
    </row>
    <row r="50" spans="1:13" s="8" customFormat="1" x14ac:dyDescent="0.25">
      <c r="A50" s="117" t="s">
        <v>39</v>
      </c>
      <c r="B50" s="68"/>
      <c r="C50" s="69">
        <f>IFERROR(F51/F40,0)</f>
        <v>0</v>
      </c>
      <c r="D50" s="203"/>
      <c r="E50" s="203"/>
      <c r="F50" s="203"/>
      <c r="L50" s="62"/>
    </row>
    <row r="51" spans="1:13" s="8" customFormat="1" ht="12.75" customHeight="1" x14ac:dyDescent="0.25">
      <c r="A51" s="204" t="s">
        <v>117</v>
      </c>
      <c r="B51" s="205"/>
      <c r="C51" s="205"/>
      <c r="D51" s="205"/>
      <c r="E51" s="206"/>
      <c r="F51" s="79">
        <f>IFERROR(ROUND(SUM(D42:D49),2),0)</f>
        <v>0</v>
      </c>
      <c r="L51" s="62"/>
    </row>
    <row r="52" spans="1:13" s="8" customFormat="1" ht="12.75" customHeight="1" x14ac:dyDescent="0.25">
      <c r="A52" s="197" t="s">
        <v>20</v>
      </c>
      <c r="B52" s="198"/>
      <c r="C52" s="198"/>
      <c r="D52" s="198"/>
      <c r="E52" s="198"/>
      <c r="F52" s="199"/>
      <c r="K52" s="61"/>
      <c r="L52" s="62"/>
    </row>
    <row r="53" spans="1:13" s="8" customFormat="1" x14ac:dyDescent="0.25">
      <c r="A53" s="189" t="s">
        <v>3</v>
      </c>
      <c r="B53" s="190"/>
      <c r="C53" s="105"/>
      <c r="D53" s="118" t="s">
        <v>4</v>
      </c>
      <c r="E53" s="191"/>
      <c r="F53" s="192"/>
      <c r="K53" s="61"/>
      <c r="L53" s="62"/>
      <c r="M53" s="61"/>
    </row>
    <row r="54" spans="1:13" s="8" customFormat="1" x14ac:dyDescent="0.25">
      <c r="A54" s="193" t="s">
        <v>43</v>
      </c>
      <c r="B54" s="190"/>
      <c r="C54" s="102"/>
      <c r="D54" s="156" t="s">
        <v>65</v>
      </c>
      <c r="E54" s="76"/>
      <c r="F54" s="106">
        <v>0</v>
      </c>
      <c r="K54" s="61"/>
      <c r="L54" s="62"/>
      <c r="M54" s="67"/>
    </row>
    <row r="55" spans="1:13" s="8" customFormat="1" x14ac:dyDescent="0.25">
      <c r="A55" s="194" t="s">
        <v>118</v>
      </c>
      <c r="B55" s="195"/>
      <c r="C55" s="195"/>
      <c r="D55" s="195"/>
      <c r="E55" s="196"/>
      <c r="F55" s="80">
        <f>IF(C54&lt;&gt;0,ROUND(C54*F40,2),F54)</f>
        <v>0</v>
      </c>
      <c r="K55" s="61"/>
      <c r="L55" s="62"/>
      <c r="M55" s="67"/>
    </row>
    <row r="56" spans="1:13" s="8" customFormat="1" ht="12.75" customHeight="1" x14ac:dyDescent="0.25">
      <c r="A56" s="197" t="s">
        <v>53</v>
      </c>
      <c r="B56" s="198"/>
      <c r="C56" s="198"/>
      <c r="D56" s="198"/>
      <c r="E56" s="198"/>
      <c r="F56" s="199"/>
      <c r="K56" s="61"/>
      <c r="L56" s="62"/>
    </row>
    <row r="57" spans="1:13" s="8" customFormat="1" x14ac:dyDescent="0.25">
      <c r="A57" s="193" t="s">
        <v>43</v>
      </c>
      <c r="B57" s="190"/>
      <c r="C57" s="107"/>
      <c r="D57" s="120" t="s">
        <v>54</v>
      </c>
      <c r="E57" s="200"/>
      <c r="F57" s="192"/>
      <c r="K57" s="61"/>
      <c r="L57" s="62"/>
      <c r="M57" s="61"/>
    </row>
    <row r="58" spans="1:13" s="8" customFormat="1" x14ac:dyDescent="0.25">
      <c r="A58" s="181" t="s">
        <v>119</v>
      </c>
      <c r="B58" s="182"/>
      <c r="C58" s="182"/>
      <c r="D58" s="182"/>
      <c r="E58" s="183"/>
      <c r="F58" s="81">
        <f>IFERROR(ROUND(C57*F40,2),"-")</f>
        <v>0</v>
      </c>
      <c r="K58" s="61"/>
      <c r="L58" s="62"/>
      <c r="M58" s="67"/>
    </row>
    <row r="59" spans="1:13" s="8" customFormat="1" x14ac:dyDescent="0.25">
      <c r="A59" s="184" t="s">
        <v>120</v>
      </c>
      <c r="B59" s="185"/>
      <c r="C59" s="185"/>
      <c r="D59" s="185"/>
      <c r="E59" s="186"/>
      <c r="F59" s="78">
        <f>IFERROR(F58+F55+F51+F40,"-")</f>
        <v>0</v>
      </c>
      <c r="K59" s="61"/>
      <c r="L59" s="62"/>
    </row>
    <row r="60" spans="1:13" s="73" customFormat="1" ht="14.4" customHeight="1" x14ac:dyDescent="0.25">
      <c r="A60" s="14" t="s">
        <v>61</v>
      </c>
      <c r="B60" s="83"/>
      <c r="C60" s="83"/>
      <c r="D60" s="83"/>
      <c r="E60" s="83"/>
      <c r="F60" s="83"/>
      <c r="K60" s="74"/>
      <c r="L60" s="75"/>
    </row>
    <row r="61" spans="1:13" x14ac:dyDescent="0.25">
      <c r="A61" s="8"/>
      <c r="B61" s="8"/>
      <c r="D61" s="187" t="s">
        <v>69</v>
      </c>
      <c r="E61" s="188"/>
      <c r="F61" s="133"/>
    </row>
    <row r="62" spans="1:13" s="73" customFormat="1" x14ac:dyDescent="0.25">
      <c r="A62" s="134"/>
      <c r="B62" s="83"/>
      <c r="D62" s="77" t="s">
        <v>62</v>
      </c>
      <c r="E62" s="77" t="s">
        <v>63</v>
      </c>
      <c r="F62" s="133"/>
      <c r="K62" s="74"/>
      <c r="L62" s="75"/>
    </row>
    <row r="63" spans="1:13" s="28" customFormat="1" x14ac:dyDescent="0.25">
      <c r="A63" s="175" t="s">
        <v>121</v>
      </c>
      <c r="B63" s="176"/>
      <c r="C63" s="177"/>
      <c r="D63" s="135">
        <f>F26</f>
        <v>0</v>
      </c>
      <c r="E63" s="136">
        <f>D63*$B$25</f>
        <v>0</v>
      </c>
      <c r="F63" s="133"/>
      <c r="K63" s="70"/>
      <c r="L63" s="70"/>
    </row>
    <row r="64" spans="1:13" s="28" customFormat="1" x14ac:dyDescent="0.25">
      <c r="A64" s="175" t="s">
        <v>122</v>
      </c>
      <c r="B64" s="176"/>
      <c r="C64" s="177"/>
      <c r="D64" s="135">
        <f>F34</f>
        <v>0</v>
      </c>
      <c r="E64" s="136">
        <f>IFERROR(D64*$B$25,"-")</f>
        <v>0</v>
      </c>
      <c r="F64" s="133"/>
      <c r="K64" s="70"/>
      <c r="L64" s="70"/>
    </row>
    <row r="65" spans="1:13" s="28" customFormat="1" x14ac:dyDescent="0.25">
      <c r="A65" s="175" t="s">
        <v>123</v>
      </c>
      <c r="B65" s="176"/>
      <c r="C65" s="177"/>
      <c r="D65" s="135">
        <f>F39</f>
        <v>0</v>
      </c>
      <c r="E65" s="136">
        <f>D65*$B$25</f>
        <v>0</v>
      </c>
      <c r="F65" s="133"/>
      <c r="K65" s="70"/>
      <c r="L65" s="70"/>
    </row>
    <row r="66" spans="1:13" s="28" customFormat="1" x14ac:dyDescent="0.25">
      <c r="A66" s="175" t="s">
        <v>124</v>
      </c>
      <c r="B66" s="176"/>
      <c r="C66" s="177"/>
      <c r="D66" s="135">
        <f>SUM(D63:D65)</f>
        <v>0</v>
      </c>
      <c r="E66" s="136">
        <f>SUM(E63:E65)</f>
        <v>0</v>
      </c>
      <c r="F66" s="133"/>
      <c r="K66" s="70"/>
      <c r="L66" s="70"/>
    </row>
    <row r="67" spans="1:13" s="28" customFormat="1" x14ac:dyDescent="0.25">
      <c r="A67" s="175" t="s">
        <v>125</v>
      </c>
      <c r="B67" s="176"/>
      <c r="C67" s="177"/>
      <c r="D67" s="135">
        <f>F51</f>
        <v>0</v>
      </c>
      <c r="E67" s="137">
        <f>D67*$B$25</f>
        <v>0</v>
      </c>
      <c r="F67" s="133"/>
      <c r="K67" s="70"/>
      <c r="L67" s="70"/>
    </row>
    <row r="68" spans="1:13" s="28" customFormat="1" x14ac:dyDescent="0.25">
      <c r="A68" s="175" t="s">
        <v>126</v>
      </c>
      <c r="B68" s="176"/>
      <c r="C68" s="177"/>
      <c r="D68" s="135">
        <f>F55</f>
        <v>0</v>
      </c>
      <c r="E68" s="136">
        <f>IFERROR(D68*$B$25,"-")</f>
        <v>0</v>
      </c>
      <c r="F68" s="133"/>
      <c r="K68" s="70"/>
      <c r="L68" s="70"/>
    </row>
    <row r="69" spans="1:13" s="28" customFormat="1" x14ac:dyDescent="0.25">
      <c r="A69" s="175" t="s">
        <v>127</v>
      </c>
      <c r="B69" s="176"/>
      <c r="C69" s="177"/>
      <c r="D69" s="135">
        <f>F58</f>
        <v>0</v>
      </c>
      <c r="E69" s="136">
        <f>IFERROR(D69*$B$25,"-")</f>
        <v>0</v>
      </c>
      <c r="F69" s="140"/>
      <c r="K69" s="70"/>
      <c r="L69" s="70"/>
    </row>
    <row r="70" spans="1:13" s="28" customFormat="1" x14ac:dyDescent="0.25">
      <c r="A70" s="175" t="s">
        <v>115</v>
      </c>
      <c r="B70" s="176"/>
      <c r="C70" s="177"/>
      <c r="D70" s="138">
        <f>SUM(D67:D69)+SUM(D63:D65)</f>
        <v>0</v>
      </c>
      <c r="E70" s="139">
        <f>SUM(E67:E69)+SUM(E63:E65)</f>
        <v>0</v>
      </c>
    </row>
    <row r="71" spans="1:13" s="28" customFormat="1" x14ac:dyDescent="0.25">
      <c r="A71" s="150" t="s">
        <v>101</v>
      </c>
      <c r="B71" s="151"/>
      <c r="C71" s="152"/>
      <c r="D71" s="138">
        <f>IFERROR(ROUND(D63/(F11*4.348),2),0)</f>
        <v>0</v>
      </c>
      <c r="E71" s="141" t="s">
        <v>102</v>
      </c>
      <c r="F71" s="8"/>
    </row>
    <row r="72" spans="1:13" x14ac:dyDescent="0.25">
      <c r="A72" s="8"/>
      <c r="B72" s="8"/>
      <c r="D72" s="142">
        <f>IFERROR(ROUND(D70/(F11*4.348),2),0)</f>
        <v>0</v>
      </c>
      <c r="E72" s="143" t="s">
        <v>103</v>
      </c>
      <c r="F72" s="8"/>
    </row>
    <row r="73" spans="1:13" ht="7.2" customHeight="1" x14ac:dyDescent="0.25">
      <c r="A73" s="25"/>
      <c r="B73" s="25"/>
      <c r="C73" s="8"/>
      <c r="D73" s="24"/>
      <c r="E73" s="8"/>
      <c r="F73" s="8"/>
    </row>
    <row r="74" spans="1:13" ht="18.600000000000001" customHeight="1" x14ac:dyDescent="0.25">
      <c r="A74" s="25" t="s">
        <v>60</v>
      </c>
      <c r="B74" s="25"/>
      <c r="C74" s="8"/>
      <c r="D74" s="24"/>
      <c r="E74" s="8"/>
      <c r="F74" s="8"/>
    </row>
    <row r="75" spans="1:13" s="2" customFormat="1" ht="18" customHeight="1" x14ac:dyDescent="0.25">
      <c r="A75" s="178" t="s">
        <v>91</v>
      </c>
      <c r="B75" s="179"/>
      <c r="C75" s="179"/>
      <c r="D75" s="179"/>
      <c r="E75" s="179"/>
      <c r="F75" s="180"/>
      <c r="G75" s="17"/>
      <c r="H75" s="17"/>
      <c r="I75" s="17"/>
      <c r="J75" s="17"/>
      <c r="K75" s="17"/>
      <c r="L75" s="17"/>
      <c r="M75" s="17"/>
    </row>
    <row r="76" spans="1:13" s="2" customFormat="1" x14ac:dyDescent="0.25">
      <c r="A76" s="9" t="s">
        <v>23</v>
      </c>
      <c r="B76" s="9"/>
      <c r="C76" s="11"/>
      <c r="D76" s="12"/>
      <c r="E76" s="12"/>
      <c r="F76" s="13"/>
      <c r="G76" s="17"/>
      <c r="H76" s="17"/>
      <c r="I76" s="17"/>
      <c r="J76" s="17"/>
      <c r="K76" s="17"/>
      <c r="L76" s="17"/>
      <c r="M76" s="17"/>
    </row>
    <row r="77" spans="1:13" s="2" customFormat="1" x14ac:dyDescent="0.25">
      <c r="A77" s="170"/>
      <c r="B77" s="170"/>
      <c r="C77" s="170"/>
      <c r="D77" s="170"/>
      <c r="E77" s="170"/>
      <c r="F77" s="170"/>
      <c r="G77" s="17"/>
      <c r="H77" s="17"/>
      <c r="I77" s="17"/>
      <c r="J77" s="17"/>
      <c r="K77" s="17"/>
      <c r="L77" s="17"/>
      <c r="M77" s="17"/>
    </row>
    <row r="78" spans="1:13" s="2" customFormat="1" x14ac:dyDescent="0.25">
      <c r="A78" s="171"/>
      <c r="B78" s="168"/>
      <c r="C78" s="168"/>
      <c r="D78" s="168"/>
      <c r="E78" s="168"/>
      <c r="F78" s="168"/>
      <c r="G78" s="17"/>
      <c r="H78" s="17"/>
      <c r="I78" s="17"/>
      <c r="J78" s="17"/>
      <c r="K78" s="17"/>
      <c r="L78" s="17"/>
      <c r="M78" s="17"/>
    </row>
    <row r="79" spans="1:13" s="2" customFormat="1" x14ac:dyDescent="0.25">
      <c r="A79" s="168"/>
      <c r="B79" s="168"/>
      <c r="C79" s="168"/>
      <c r="D79" s="168"/>
      <c r="E79" s="168"/>
      <c r="F79" s="168"/>
      <c r="G79" s="17"/>
      <c r="H79" s="17"/>
      <c r="I79" s="17"/>
      <c r="J79" s="17"/>
      <c r="K79" s="17"/>
      <c r="L79" s="17"/>
      <c r="M79" s="17"/>
    </row>
    <row r="80" spans="1:13" s="2" customFormat="1" x14ac:dyDescent="0.25">
      <c r="A80" s="169"/>
      <c r="B80" s="169"/>
      <c r="C80" s="169"/>
      <c r="D80" s="169"/>
      <c r="E80" s="169"/>
      <c r="F80" s="169"/>
      <c r="G80" s="17"/>
      <c r="H80" s="17"/>
      <c r="I80" s="17"/>
      <c r="J80" s="17"/>
      <c r="K80" s="17"/>
      <c r="L80" s="17"/>
      <c r="M80" s="17"/>
    </row>
    <row r="81" spans="1:13" x14ac:dyDescent="0.25">
      <c r="A81" s="169"/>
      <c r="B81" s="169"/>
      <c r="C81" s="169"/>
      <c r="D81" s="169"/>
      <c r="E81" s="169"/>
      <c r="F81" s="169"/>
    </row>
    <row r="82" spans="1:13" x14ac:dyDescent="0.25">
      <c r="A82" s="169"/>
      <c r="B82" s="169"/>
      <c r="C82" s="169"/>
      <c r="D82" s="169"/>
      <c r="E82" s="169"/>
      <c r="F82" s="169"/>
    </row>
    <row r="83" spans="1:13" x14ac:dyDescent="0.25">
      <c r="A83" s="169"/>
      <c r="B83" s="169"/>
      <c r="C83" s="169"/>
      <c r="D83" s="169"/>
      <c r="E83" s="169"/>
      <c r="F83" s="169"/>
    </row>
    <row r="84" spans="1:13" x14ac:dyDescent="0.25">
      <c r="A84" s="169"/>
      <c r="B84" s="169"/>
      <c r="C84" s="169"/>
      <c r="D84" s="169"/>
      <c r="E84" s="169"/>
      <c r="F84" s="169"/>
    </row>
    <row r="85" spans="1:13" x14ac:dyDescent="0.25">
      <c r="A85" s="172"/>
      <c r="B85" s="172"/>
      <c r="C85" s="172"/>
      <c r="D85" s="172"/>
      <c r="E85" s="172"/>
      <c r="F85" s="172"/>
    </row>
    <row r="86" spans="1:13" s="2" customFormat="1" x14ac:dyDescent="0.25">
      <c r="A86" s="168"/>
      <c r="B86" s="168"/>
      <c r="C86" s="168"/>
      <c r="D86" s="168"/>
      <c r="E86" s="168"/>
      <c r="F86" s="168"/>
      <c r="G86" s="17"/>
      <c r="H86" s="17"/>
      <c r="I86" s="17"/>
      <c r="J86" s="17"/>
      <c r="K86" s="17"/>
      <c r="L86" s="17"/>
      <c r="M86" s="17"/>
    </row>
    <row r="87" spans="1:13" s="2" customFormat="1" x14ac:dyDescent="0.25">
      <c r="A87" s="168"/>
      <c r="B87" s="168"/>
      <c r="C87" s="168"/>
      <c r="D87" s="168"/>
      <c r="E87" s="168"/>
      <c r="F87" s="168"/>
      <c r="G87" s="17"/>
      <c r="H87" s="17"/>
      <c r="I87" s="17"/>
      <c r="J87" s="17"/>
      <c r="K87" s="17"/>
      <c r="L87" s="17"/>
      <c r="M87" s="17"/>
    </row>
    <row r="88" spans="1:13" s="2" customFormat="1" x14ac:dyDescent="0.25">
      <c r="A88" s="169"/>
      <c r="B88" s="169"/>
      <c r="C88" s="169"/>
      <c r="D88" s="169"/>
      <c r="E88" s="169"/>
      <c r="F88" s="169"/>
      <c r="G88" s="17"/>
      <c r="H88" s="17"/>
      <c r="I88" s="17"/>
      <c r="J88" s="17"/>
      <c r="K88" s="17"/>
      <c r="L88" s="17"/>
      <c r="M88" s="17"/>
    </row>
    <row r="89" spans="1:13" x14ac:dyDescent="0.25">
      <c r="A89" s="169"/>
      <c r="B89" s="169"/>
      <c r="C89" s="169"/>
      <c r="D89" s="169"/>
      <c r="E89" s="169"/>
      <c r="F89" s="169"/>
    </row>
    <row r="90" spans="1:13" x14ac:dyDescent="0.25">
      <c r="A90" s="169"/>
      <c r="B90" s="169"/>
      <c r="C90" s="169"/>
      <c r="D90" s="169"/>
      <c r="E90" s="169"/>
      <c r="F90" s="169"/>
    </row>
    <row r="91" spans="1:13" x14ac:dyDescent="0.25">
      <c r="A91" s="8"/>
      <c r="B91" s="8"/>
      <c r="C91" s="8"/>
      <c r="D91" s="8"/>
      <c r="E91" s="8"/>
      <c r="F91" s="8"/>
    </row>
    <row r="92" spans="1:13" x14ac:dyDescent="0.25">
      <c r="A92" s="14" t="s">
        <v>5</v>
      </c>
      <c r="B92" s="14"/>
      <c r="C92" s="10"/>
      <c r="D92" s="10"/>
      <c r="E92" s="10"/>
      <c r="F92" s="10"/>
    </row>
    <row r="93" spans="1:13" x14ac:dyDescent="0.25">
      <c r="A93" s="15" t="s">
        <v>24</v>
      </c>
      <c r="B93" s="15"/>
      <c r="C93" s="16"/>
      <c r="D93" s="16"/>
      <c r="E93" s="16"/>
      <c r="F93" s="10"/>
    </row>
    <row r="94" spans="1:13" x14ac:dyDescent="0.25">
      <c r="A94" s="170"/>
      <c r="B94" s="170"/>
      <c r="C94" s="170"/>
      <c r="D94" s="170"/>
      <c r="E94" s="170"/>
      <c r="F94" s="170"/>
    </row>
    <row r="95" spans="1:13" x14ac:dyDescent="0.25">
      <c r="A95" s="171"/>
      <c r="B95" s="168"/>
      <c r="C95" s="168"/>
      <c r="D95" s="168"/>
      <c r="E95" s="168"/>
      <c r="F95" s="168"/>
    </row>
    <row r="96" spans="1:13" x14ac:dyDescent="0.25">
      <c r="A96" s="169"/>
      <c r="B96" s="169"/>
      <c r="C96" s="169"/>
      <c r="D96" s="169"/>
      <c r="E96" s="169"/>
      <c r="F96" s="169"/>
    </row>
    <row r="97" spans="1:13" x14ac:dyDescent="0.25">
      <c r="A97" s="169"/>
      <c r="B97" s="169"/>
      <c r="C97" s="169"/>
      <c r="D97" s="169"/>
      <c r="E97" s="169"/>
      <c r="F97" s="169"/>
    </row>
    <row r="98" spans="1:13" x14ac:dyDescent="0.25">
      <c r="A98" s="169"/>
      <c r="B98" s="169"/>
      <c r="C98" s="169"/>
      <c r="D98" s="169"/>
      <c r="E98" s="169"/>
      <c r="F98" s="169"/>
    </row>
    <row r="99" spans="1:13" x14ac:dyDescent="0.25">
      <c r="A99" s="173"/>
      <c r="B99" s="173"/>
      <c r="C99" s="173"/>
      <c r="D99" s="173"/>
      <c r="E99" s="173"/>
      <c r="F99" s="173"/>
    </row>
    <row r="100" spans="1:13" x14ac:dyDescent="0.25">
      <c r="A100" s="173"/>
      <c r="B100" s="173"/>
      <c r="C100" s="173"/>
      <c r="D100" s="173"/>
      <c r="E100" s="173"/>
      <c r="F100" s="173"/>
    </row>
    <row r="101" spans="1:13" x14ac:dyDescent="0.25">
      <c r="A101" s="168"/>
      <c r="B101" s="168"/>
      <c r="C101" s="168"/>
      <c r="D101" s="168"/>
      <c r="E101" s="168"/>
      <c r="F101" s="168"/>
    </row>
    <row r="102" spans="1:13" x14ac:dyDescent="0.25">
      <c r="A102" s="168"/>
      <c r="B102" s="168"/>
      <c r="C102" s="168"/>
      <c r="D102" s="168"/>
      <c r="E102" s="168"/>
      <c r="F102" s="168"/>
    </row>
    <row r="103" spans="1:13" x14ac:dyDescent="0.25">
      <c r="A103" s="8"/>
      <c r="B103" s="8"/>
      <c r="C103" s="8"/>
      <c r="D103" s="8"/>
      <c r="E103" s="8"/>
      <c r="F103" s="17"/>
    </row>
    <row r="104" spans="1:13" s="7" customFormat="1" x14ac:dyDescent="0.25">
      <c r="A104" s="174" t="s">
        <v>100</v>
      </c>
      <c r="B104" s="174"/>
      <c r="C104" s="174"/>
      <c r="D104" s="174"/>
      <c r="E104" s="174"/>
      <c r="F104" s="174"/>
      <c r="G104" s="155"/>
      <c r="H104" s="155"/>
      <c r="I104" s="155"/>
      <c r="J104" s="155"/>
      <c r="K104" s="155"/>
      <c r="L104" s="155"/>
      <c r="M104" s="155"/>
    </row>
    <row r="105" spans="1:13" x14ac:dyDescent="0.25">
      <c r="A105" s="170"/>
      <c r="B105" s="170"/>
      <c r="C105" s="170"/>
      <c r="D105" s="170"/>
      <c r="E105" s="170"/>
      <c r="F105" s="170"/>
    </row>
    <row r="106" spans="1:13" x14ac:dyDescent="0.25">
      <c r="A106" s="171"/>
      <c r="B106" s="168"/>
      <c r="C106" s="168"/>
      <c r="D106" s="168"/>
      <c r="E106" s="168"/>
      <c r="F106" s="168"/>
    </row>
    <row r="107" spans="1:13" x14ac:dyDescent="0.25">
      <c r="A107" s="168"/>
      <c r="B107" s="168"/>
      <c r="C107" s="168"/>
      <c r="D107" s="168"/>
      <c r="E107" s="168"/>
      <c r="F107" s="168"/>
    </row>
    <row r="108" spans="1:13" x14ac:dyDescent="0.25">
      <c r="A108" s="168"/>
      <c r="B108" s="168"/>
      <c r="C108" s="168"/>
      <c r="D108" s="168"/>
      <c r="E108" s="168"/>
      <c r="F108" s="168"/>
    </row>
    <row r="109" spans="1:13" x14ac:dyDescent="0.25">
      <c r="A109" s="169"/>
      <c r="B109" s="169"/>
      <c r="C109" s="169"/>
      <c r="D109" s="169"/>
      <c r="E109" s="169"/>
      <c r="F109" s="169"/>
    </row>
    <row r="110" spans="1:13" x14ac:dyDescent="0.25">
      <c r="A110" s="172"/>
      <c r="B110" s="172"/>
      <c r="C110" s="172"/>
      <c r="D110" s="172"/>
      <c r="E110" s="172"/>
      <c r="F110" s="172"/>
    </row>
    <row r="111" spans="1:13" x14ac:dyDescent="0.25">
      <c r="A111" s="168"/>
      <c r="B111" s="168"/>
      <c r="C111" s="168"/>
      <c r="D111" s="168"/>
      <c r="E111" s="168"/>
      <c r="F111" s="168"/>
    </row>
    <row r="112" spans="1:13" x14ac:dyDescent="0.25">
      <c r="A112" s="169"/>
      <c r="B112" s="169"/>
      <c r="C112" s="169"/>
      <c r="D112" s="169"/>
      <c r="E112" s="169"/>
      <c r="F112" s="169"/>
    </row>
    <row r="113" spans="1:16" x14ac:dyDescent="0.25">
      <c r="A113" s="168"/>
      <c r="B113" s="168"/>
      <c r="C113" s="168"/>
      <c r="D113" s="168"/>
      <c r="E113" s="168"/>
      <c r="F113" s="168"/>
    </row>
    <row r="114" spans="1:16" s="8" customFormat="1" x14ac:dyDescent="0.25">
      <c r="A114" s="168"/>
      <c r="B114" s="168"/>
      <c r="C114" s="168"/>
      <c r="D114" s="168"/>
      <c r="E114" s="168"/>
      <c r="F114" s="168"/>
      <c r="N114" s="1"/>
      <c r="O114" s="1"/>
      <c r="P114" s="1"/>
    </row>
    <row r="115" spans="1:16" s="8" customFormat="1" x14ac:dyDescent="0.25">
      <c r="A115" s="168"/>
      <c r="B115" s="168"/>
      <c r="C115" s="168"/>
      <c r="D115" s="168"/>
      <c r="E115" s="168"/>
      <c r="F115" s="168"/>
      <c r="N115" s="1"/>
      <c r="O115" s="1"/>
      <c r="P115" s="1"/>
    </row>
    <row r="116" spans="1:16" s="8" customFormat="1" x14ac:dyDescent="0.25">
      <c r="A116" s="169"/>
      <c r="B116" s="169"/>
      <c r="C116" s="169"/>
      <c r="D116" s="169"/>
      <c r="E116" s="169"/>
      <c r="F116" s="169"/>
      <c r="N116" s="1"/>
      <c r="O116" s="1"/>
      <c r="P116" s="1"/>
    </row>
    <row r="117" spans="1:16" s="8" customFormat="1" ht="15" customHeight="1" x14ac:dyDescent="0.25">
      <c r="A117" s="161" t="s">
        <v>98</v>
      </c>
      <c r="B117" s="161"/>
      <c r="C117" s="161"/>
      <c r="D117" s="161"/>
      <c r="E117" s="161"/>
      <c r="F117" s="161"/>
      <c r="N117" s="1"/>
      <c r="O117" s="1"/>
      <c r="P117" s="1"/>
    </row>
    <row r="118" spans="1:16" s="8" customFormat="1" ht="24.75" customHeight="1" x14ac:dyDescent="0.25">
      <c r="A118" s="162" t="s">
        <v>99</v>
      </c>
      <c r="B118" s="162"/>
      <c r="C118" s="162"/>
      <c r="D118" s="162"/>
      <c r="E118" s="162"/>
      <c r="F118" s="162"/>
      <c r="N118" s="1"/>
      <c r="O118" s="1"/>
      <c r="P118" s="1"/>
    </row>
    <row r="119" spans="1:16" s="8" customFormat="1" ht="27" customHeight="1" x14ac:dyDescent="0.25">
      <c r="A119" s="163" t="s">
        <v>73</v>
      </c>
      <c r="B119" s="163"/>
      <c r="C119" s="163"/>
      <c r="D119" s="163"/>
      <c r="E119" s="163"/>
      <c r="F119" s="163"/>
      <c r="N119" s="1"/>
      <c r="O119" s="1"/>
      <c r="P119" s="1"/>
    </row>
    <row r="120" spans="1:16" s="8" customFormat="1" ht="19.95" customHeight="1" x14ac:dyDescent="0.25">
      <c r="A120" s="1"/>
      <c r="B120" s="1"/>
      <c r="C120" s="1"/>
      <c r="D120" s="1"/>
      <c r="E120" s="1"/>
      <c r="F120" s="2"/>
      <c r="N120" s="1"/>
      <c r="O120" s="1"/>
      <c r="P120" s="1"/>
    </row>
    <row r="121" spans="1:16" s="8" customFormat="1" x14ac:dyDescent="0.25">
      <c r="A121" s="147"/>
      <c r="B121" s="1"/>
      <c r="C121" s="1"/>
      <c r="D121" s="164"/>
      <c r="E121" s="165"/>
      <c r="F121" s="2"/>
      <c r="N121" s="1"/>
      <c r="O121" s="1"/>
      <c r="P121" s="1"/>
    </row>
    <row r="122" spans="1:16" s="8" customFormat="1" x14ac:dyDescent="0.25">
      <c r="A122" s="108" t="s">
        <v>110</v>
      </c>
      <c r="B122" s="109"/>
      <c r="C122" s="109"/>
      <c r="D122" s="148" t="s">
        <v>111</v>
      </c>
      <c r="E122" s="148"/>
      <c r="F122" s="109"/>
      <c r="N122" s="1"/>
      <c r="O122" s="1"/>
      <c r="P122" s="1"/>
    </row>
    <row r="123" spans="1:16" s="8" customFormat="1" x14ac:dyDescent="0.25">
      <c r="A123" s="1"/>
      <c r="B123" s="1"/>
      <c r="C123" s="1"/>
      <c r="D123" s="1"/>
      <c r="E123" s="1"/>
      <c r="F123" s="2"/>
      <c r="N123" s="1"/>
      <c r="O123" s="1"/>
      <c r="P123" s="1"/>
    </row>
  </sheetData>
  <sheetProtection algorithmName="SHA-512" hashValue="M66H1vgE0a3QhA7M+eFWAqgxAr9THv03UbzgHYW4o85XEIi09jzDK5pmHwhnXaVylDjTAf9RJ0avL4g7Z4nMug==" saltValue="nPL2fpjLnTG3ihezCIvJbw==" spinCount="100000" sheet="1" objects="1" scenarios="1" selectLockedCells="1"/>
  <mergeCells count="123">
    <mergeCell ref="A7:B7"/>
    <mergeCell ref="C7:F7"/>
    <mergeCell ref="A8:B8"/>
    <mergeCell ref="C8:F8"/>
    <mergeCell ref="A9:B9"/>
    <mergeCell ref="C9:D9"/>
    <mergeCell ref="A1:F1"/>
    <mergeCell ref="A2:F2"/>
    <mergeCell ref="A3:E3"/>
    <mergeCell ref="A4:B4"/>
    <mergeCell ref="C4:F4"/>
    <mergeCell ref="A5:B5"/>
    <mergeCell ref="C5:F5"/>
    <mergeCell ref="A16:B16"/>
    <mergeCell ref="D16:E16"/>
    <mergeCell ref="A17:B17"/>
    <mergeCell ref="D17:E17"/>
    <mergeCell ref="A19:B19"/>
    <mergeCell ref="A20:B20"/>
    <mergeCell ref="A10:B10"/>
    <mergeCell ref="A11:B11"/>
    <mergeCell ref="A13:F13"/>
    <mergeCell ref="A14:B14"/>
    <mergeCell ref="C14:F14"/>
    <mergeCell ref="A15:B15"/>
    <mergeCell ref="D15:E15"/>
    <mergeCell ref="A28:B28"/>
    <mergeCell ref="C28:D28"/>
    <mergeCell ref="E28:E30"/>
    <mergeCell ref="F28:F30"/>
    <mergeCell ref="A29:B29"/>
    <mergeCell ref="C29:D29"/>
    <mergeCell ref="A30:C30"/>
    <mergeCell ref="A22:B22"/>
    <mergeCell ref="A23:B23"/>
    <mergeCell ref="A24:B24"/>
    <mergeCell ref="A26:B26"/>
    <mergeCell ref="D26:E26"/>
    <mergeCell ref="A27:C27"/>
    <mergeCell ref="C34:E34"/>
    <mergeCell ref="A35:F35"/>
    <mergeCell ref="A36:C36"/>
    <mergeCell ref="E36:F36"/>
    <mergeCell ref="A37:C37"/>
    <mergeCell ref="E37:F37"/>
    <mergeCell ref="A31:B31"/>
    <mergeCell ref="C31:D31"/>
    <mergeCell ref="E31:E33"/>
    <mergeCell ref="F31:F33"/>
    <mergeCell ref="A32:B32"/>
    <mergeCell ref="C32:D32"/>
    <mergeCell ref="A33:C33"/>
    <mergeCell ref="E47:F47"/>
    <mergeCell ref="D50:F50"/>
    <mergeCell ref="A51:E51"/>
    <mergeCell ref="A52:F52"/>
    <mergeCell ref="A38:C38"/>
    <mergeCell ref="E38:F38"/>
    <mergeCell ref="E41:F41"/>
    <mergeCell ref="E42:F42"/>
    <mergeCell ref="E43:F43"/>
    <mergeCell ref="E44:F44"/>
    <mergeCell ref="A58:E58"/>
    <mergeCell ref="A59:E59"/>
    <mergeCell ref="D61:E61"/>
    <mergeCell ref="A63:C63"/>
    <mergeCell ref="A64:C64"/>
    <mergeCell ref="A65:C65"/>
    <mergeCell ref="A53:B53"/>
    <mergeCell ref="E53:F53"/>
    <mergeCell ref="A54:B54"/>
    <mergeCell ref="A55:E55"/>
    <mergeCell ref="A56:F56"/>
    <mergeCell ref="A57:B57"/>
    <mergeCell ref="E57:F57"/>
    <mergeCell ref="A77:F77"/>
    <mergeCell ref="A78:F78"/>
    <mergeCell ref="A79:F79"/>
    <mergeCell ref="A80:F80"/>
    <mergeCell ref="A81:F81"/>
    <mergeCell ref="A82:F82"/>
    <mergeCell ref="A66:C66"/>
    <mergeCell ref="A67:C67"/>
    <mergeCell ref="A68:C68"/>
    <mergeCell ref="A69:C69"/>
    <mergeCell ref="A70:C70"/>
    <mergeCell ref="A75:F75"/>
    <mergeCell ref="A89:F89"/>
    <mergeCell ref="A90:F90"/>
    <mergeCell ref="A94:F94"/>
    <mergeCell ref="A95:F95"/>
    <mergeCell ref="A96:F96"/>
    <mergeCell ref="A97:F97"/>
    <mergeCell ref="A83:F83"/>
    <mergeCell ref="A84:F84"/>
    <mergeCell ref="A85:F85"/>
    <mergeCell ref="A86:F86"/>
    <mergeCell ref="A87:F87"/>
    <mergeCell ref="A88:F88"/>
    <mergeCell ref="A117:F117"/>
    <mergeCell ref="A118:F118"/>
    <mergeCell ref="A119:F119"/>
    <mergeCell ref="D121:E121"/>
    <mergeCell ref="E45:E46"/>
    <mergeCell ref="E48:E49"/>
    <mergeCell ref="A111:F111"/>
    <mergeCell ref="A112:F112"/>
    <mergeCell ref="A113:F113"/>
    <mergeCell ref="A114:F114"/>
    <mergeCell ref="A115:F115"/>
    <mergeCell ref="A116:F116"/>
    <mergeCell ref="A105:F105"/>
    <mergeCell ref="A106:F106"/>
    <mergeCell ref="A107:F107"/>
    <mergeCell ref="A108:F108"/>
    <mergeCell ref="A109:F109"/>
    <mergeCell ref="A110:F110"/>
    <mergeCell ref="A98:F98"/>
    <mergeCell ref="A99:F99"/>
    <mergeCell ref="A100:F100"/>
    <mergeCell ref="A101:F101"/>
    <mergeCell ref="A102:F102"/>
    <mergeCell ref="A104:F104"/>
  </mergeCells>
  <dataValidations count="2">
    <dataValidation type="list" allowBlank="1" showInputMessage="1" showErrorMessage="1" sqref="A119:F119" xr:uid="{9C7EC407-0F44-4E69-BFF5-373522572B02}">
      <formula1>frage_geschl_pers</formula1>
    </dataValidation>
    <dataValidation type="list" allowBlank="1" showInputMessage="1" showErrorMessage="1" sqref="B42:B50" xr:uid="{B333897D-CF03-4F07-9358-79D54F6E770D}">
      <formula1>"-,X"</formula1>
    </dataValidation>
  </dataValidations>
  <printOptions horizontalCentered="1" verticalCentered="1"/>
  <pageMargins left="0.70866141732283472" right="0.70866141732283472" top="0.59055118110236227" bottom="0.55118110236220474" header="0.31496062992125984" footer="0.23622047244094491"/>
  <pageSetup paperSize="9" scale="90" orientation="portrait" r:id="rId1"/>
  <headerFooter alignWithMargins="0">
    <oddHeader>&amp;L&amp;G&amp;R&amp;G</oddHeader>
    <oddFooter>&amp;L&amp;8&amp;K00-036&amp;F&amp;C&amp;8&amp;K00-024Zusatzblatt_P_AG_Brutto_o_pauschal_V1_0_251216
&amp;G&amp;RSeite &amp;P / &amp;N</oddFooter>
  </headerFooter>
  <rowBreaks count="1" manualBreakCount="1">
    <brk id="59" max="5" man="1"/>
  </rowBreaks>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A1:P123"/>
  <sheetViews>
    <sheetView showGridLines="0" zoomScale="110" zoomScaleNormal="110" workbookViewId="0">
      <selection activeCell="C4" sqref="C4:F4"/>
    </sheetView>
  </sheetViews>
  <sheetFormatPr baseColWidth="10" defaultColWidth="0" defaultRowHeight="13.2" zeroHeight="1" x14ac:dyDescent="0.25"/>
  <cols>
    <col min="1" max="1" width="23.6640625" style="1" customWidth="1"/>
    <col min="2" max="2" width="4.88671875" style="1" bestFit="1" customWidth="1"/>
    <col min="3" max="3" width="16.5546875" style="1" customWidth="1"/>
    <col min="4" max="4" width="16.109375" style="1" customWidth="1"/>
    <col min="5" max="5" width="15.6640625" style="1" customWidth="1"/>
    <col min="6" max="6" width="15.6640625" style="2" customWidth="1"/>
    <col min="7" max="13" width="16" style="8" hidden="1" customWidth="1"/>
    <col min="14" max="16384" width="16" style="1" hidden="1"/>
  </cols>
  <sheetData>
    <row r="1" spans="1:13" ht="39" customHeight="1" x14ac:dyDescent="0.25">
      <c r="A1" s="275" t="s">
        <v>137</v>
      </c>
      <c r="B1" s="276"/>
      <c r="C1" s="276"/>
      <c r="D1" s="276"/>
      <c r="E1" s="276"/>
      <c r="F1" s="277"/>
    </row>
    <row r="2" spans="1:13" s="131" customFormat="1" ht="15.75" customHeight="1" x14ac:dyDescent="0.2">
      <c r="A2" s="278" t="s">
        <v>91</v>
      </c>
      <c r="B2" s="279"/>
      <c r="C2" s="279"/>
      <c r="D2" s="279"/>
      <c r="E2" s="279"/>
      <c r="F2" s="280"/>
      <c r="G2" s="130"/>
      <c r="H2" s="130"/>
      <c r="I2" s="130"/>
      <c r="J2" s="130"/>
      <c r="K2" s="130"/>
      <c r="L2" s="130"/>
      <c r="M2" s="130"/>
    </row>
    <row r="3" spans="1:13" x14ac:dyDescent="0.25">
      <c r="A3" s="281" t="s">
        <v>47</v>
      </c>
      <c r="B3" s="282"/>
      <c r="C3" s="282"/>
      <c r="D3" s="282"/>
      <c r="E3" s="282"/>
      <c r="F3" s="82"/>
    </row>
    <row r="4" spans="1:13" x14ac:dyDescent="0.25">
      <c r="A4" s="283" t="s">
        <v>29</v>
      </c>
      <c r="B4" s="284"/>
      <c r="C4" s="270"/>
      <c r="D4" s="271"/>
      <c r="E4" s="271"/>
      <c r="F4" s="271"/>
    </row>
    <row r="5" spans="1:13" x14ac:dyDescent="0.25">
      <c r="A5" s="285" t="s">
        <v>92</v>
      </c>
      <c r="B5" s="286"/>
      <c r="C5" s="287"/>
      <c r="D5" s="288"/>
      <c r="E5" s="288"/>
      <c r="F5" s="288"/>
    </row>
    <row r="6" spans="1:13" x14ac:dyDescent="0.25">
      <c r="A6" s="43" t="s">
        <v>95</v>
      </c>
      <c r="B6" s="44"/>
      <c r="C6" s="3"/>
      <c r="D6" s="3"/>
      <c r="E6" s="45"/>
      <c r="F6" s="46"/>
    </row>
    <row r="7" spans="1:13" ht="13.5" customHeight="1" x14ac:dyDescent="0.25">
      <c r="A7" s="268" t="s">
        <v>93</v>
      </c>
      <c r="B7" s="269"/>
      <c r="C7" s="270"/>
      <c r="D7" s="271"/>
      <c r="E7" s="271"/>
      <c r="F7" s="271"/>
    </row>
    <row r="8" spans="1:13" x14ac:dyDescent="0.25">
      <c r="A8" s="258" t="s">
        <v>96</v>
      </c>
      <c r="B8" s="239"/>
      <c r="C8" s="262"/>
      <c r="D8" s="272"/>
      <c r="E8" s="272"/>
      <c r="F8" s="273"/>
    </row>
    <row r="9" spans="1:13" x14ac:dyDescent="0.25">
      <c r="A9" s="238" t="s">
        <v>13</v>
      </c>
      <c r="B9" s="239"/>
      <c r="C9" s="262"/>
      <c r="D9" s="274"/>
      <c r="E9" s="123" t="s">
        <v>72</v>
      </c>
      <c r="F9" s="124"/>
      <c r="G9" s="19"/>
    </row>
    <row r="10" spans="1:13" x14ac:dyDescent="0.25">
      <c r="A10" s="258" t="s">
        <v>94</v>
      </c>
      <c r="B10" s="239"/>
      <c r="C10" s="84"/>
      <c r="E10" s="29" t="s">
        <v>49</v>
      </c>
      <c r="F10" s="87"/>
      <c r="G10" s="20"/>
    </row>
    <row r="11" spans="1:13" x14ac:dyDescent="0.25">
      <c r="A11" s="258" t="s">
        <v>27</v>
      </c>
      <c r="B11" s="239"/>
      <c r="C11" s="85"/>
      <c r="E11" s="29" t="s">
        <v>48</v>
      </c>
      <c r="F11" s="88"/>
      <c r="G11" s="20"/>
    </row>
    <row r="12" spans="1:13" x14ac:dyDescent="0.25">
      <c r="A12" s="38" t="s">
        <v>50</v>
      </c>
      <c r="B12" s="39"/>
      <c r="C12" s="86"/>
      <c r="D12" s="40"/>
      <c r="E12" s="41" t="s">
        <v>51</v>
      </c>
      <c r="F12" s="42" t="str">
        <f>IFERROR(F11/F10,"-")</f>
        <v>-</v>
      </c>
    </row>
    <row r="13" spans="1:13" ht="27" customHeight="1" x14ac:dyDescent="0.25">
      <c r="A13" s="259" t="s">
        <v>70</v>
      </c>
      <c r="B13" s="260"/>
      <c r="C13" s="260"/>
      <c r="D13" s="260"/>
      <c r="E13" s="260"/>
      <c r="F13" s="261"/>
    </row>
    <row r="14" spans="1:13" x14ac:dyDescent="0.25">
      <c r="A14" s="251" t="s">
        <v>14</v>
      </c>
      <c r="B14" s="252"/>
      <c r="C14" s="262"/>
      <c r="D14" s="263"/>
      <c r="E14" s="263"/>
      <c r="F14" s="264"/>
    </row>
    <row r="15" spans="1:13" ht="25.5" customHeight="1" x14ac:dyDescent="0.25">
      <c r="A15" s="265" t="s">
        <v>15</v>
      </c>
      <c r="B15" s="266"/>
      <c r="C15" s="89"/>
      <c r="D15" s="267" t="s">
        <v>28</v>
      </c>
      <c r="E15" s="252"/>
      <c r="F15" s="91"/>
    </row>
    <row r="16" spans="1:13" x14ac:dyDescent="0.25">
      <c r="A16" s="251" t="s">
        <v>16</v>
      </c>
      <c r="B16" s="252"/>
      <c r="C16" s="89"/>
      <c r="D16" s="251" t="s">
        <v>17</v>
      </c>
      <c r="E16" s="253"/>
      <c r="F16" s="92"/>
      <c r="I16" s="21"/>
      <c r="J16" s="21"/>
    </row>
    <row r="17" spans="1:16" x14ac:dyDescent="0.25">
      <c r="A17" s="251" t="s">
        <v>46</v>
      </c>
      <c r="B17" s="252"/>
      <c r="C17" s="90"/>
      <c r="D17" s="254" t="s">
        <v>97</v>
      </c>
      <c r="E17" s="255"/>
      <c r="F17" s="93"/>
      <c r="I17" s="22"/>
      <c r="J17" s="22"/>
    </row>
    <row r="18" spans="1:16" ht="10.5" customHeight="1" x14ac:dyDescent="0.25">
      <c r="A18" s="35"/>
      <c r="B18" s="36"/>
      <c r="C18" s="36"/>
      <c r="D18" s="37"/>
      <c r="E18" s="37"/>
      <c r="F18" s="37"/>
    </row>
    <row r="19" spans="1:16" ht="26.25" customHeight="1" x14ac:dyDescent="0.25">
      <c r="A19" s="256" t="s">
        <v>22</v>
      </c>
      <c r="B19" s="257"/>
      <c r="C19" s="72" t="str">
        <f>IF(C11="","-",YEAR(C11))</f>
        <v>-</v>
      </c>
      <c r="D19" s="72" t="str">
        <f>IF(C11="","-",C19+1)</f>
        <v>-</v>
      </c>
      <c r="E19" s="72" t="str">
        <f>IF(C11="","-",D19+1)</f>
        <v>-</v>
      </c>
      <c r="F19" s="72" t="str">
        <f>IF(C11="","-",E19+1)</f>
        <v>-</v>
      </c>
      <c r="I19" s="21"/>
      <c r="J19" s="21"/>
      <c r="K19" s="21"/>
      <c r="L19" s="21"/>
      <c r="M19" s="21"/>
      <c r="N19" s="4"/>
      <c r="O19" s="4"/>
      <c r="P19" s="4"/>
    </row>
    <row r="20" spans="1:16" x14ac:dyDescent="0.25">
      <c r="A20" s="238" t="s">
        <v>18</v>
      </c>
      <c r="B20" s="239"/>
      <c r="C20" s="94"/>
      <c r="D20" s="94"/>
      <c r="E20" s="94"/>
      <c r="F20" s="94"/>
      <c r="O20" s="2"/>
    </row>
    <row r="21" spans="1:16" ht="13.5" customHeight="1" x14ac:dyDescent="0.25">
      <c r="A21" s="110" t="s">
        <v>12</v>
      </c>
      <c r="B21" s="111"/>
      <c r="C21" s="5"/>
      <c r="D21" s="5"/>
      <c r="E21" s="5"/>
      <c r="F21" s="6"/>
      <c r="I21" s="22"/>
      <c r="J21" s="19"/>
    </row>
    <row r="22" spans="1:16" x14ac:dyDescent="0.25">
      <c r="A22" s="238" t="s">
        <v>19</v>
      </c>
      <c r="B22" s="239"/>
      <c r="C22" s="95"/>
      <c r="D22" s="95"/>
      <c r="E22" s="95"/>
      <c r="F22" s="95"/>
      <c r="J22" s="19"/>
    </row>
    <row r="23" spans="1:16" x14ac:dyDescent="0.25">
      <c r="A23" s="240"/>
      <c r="B23" s="241"/>
      <c r="C23" s="95"/>
      <c r="D23" s="95"/>
      <c r="E23" s="95"/>
      <c r="F23" s="95"/>
      <c r="J23" s="19"/>
    </row>
    <row r="24" spans="1:16" x14ac:dyDescent="0.25">
      <c r="A24" s="242" t="s">
        <v>6</v>
      </c>
      <c r="B24" s="243"/>
      <c r="C24" s="71">
        <f>SUM(C20:C23)</f>
        <v>0</v>
      </c>
      <c r="D24" s="71">
        <f>SUM(D20:D23)</f>
        <v>0</v>
      </c>
      <c r="E24" s="71">
        <f>SUM(E20:E23)</f>
        <v>0</v>
      </c>
      <c r="F24" s="71">
        <f>SUM(F20:F23)</f>
        <v>0</v>
      </c>
    </row>
    <row r="25" spans="1:16" s="8" customFormat="1" x14ac:dyDescent="0.25">
      <c r="A25" s="122" t="s">
        <v>21</v>
      </c>
      <c r="B25" s="63">
        <f>C25+D25+E25+F25</f>
        <v>0</v>
      </c>
      <c r="C25" s="96"/>
      <c r="D25" s="97"/>
      <c r="E25" s="98"/>
      <c r="F25" s="98"/>
    </row>
    <row r="26" spans="1:16" x14ac:dyDescent="0.25">
      <c r="A26" s="244" t="s">
        <v>52</v>
      </c>
      <c r="B26" s="245"/>
      <c r="C26" s="33"/>
      <c r="D26" s="246" t="s">
        <v>7</v>
      </c>
      <c r="E26" s="247"/>
      <c r="F26" s="34">
        <f>IFERROR(ROUND((C24*C25+D24*D25+E24*E25+F24*F25)/(B25),2),0)</f>
        <v>0</v>
      </c>
    </row>
    <row r="27" spans="1:16" ht="25.5" customHeight="1" x14ac:dyDescent="0.25">
      <c r="A27" s="248" t="s">
        <v>11</v>
      </c>
      <c r="B27" s="249"/>
      <c r="C27" s="250"/>
      <c r="D27" s="32" t="s">
        <v>9</v>
      </c>
      <c r="E27" s="32" t="s">
        <v>8</v>
      </c>
      <c r="F27" s="32" t="s">
        <v>2</v>
      </c>
    </row>
    <row r="28" spans="1:16" s="8" customFormat="1" x14ac:dyDescent="0.25">
      <c r="A28" s="219" t="s">
        <v>1</v>
      </c>
      <c r="B28" s="220"/>
      <c r="C28" s="234"/>
      <c r="D28" s="235"/>
      <c r="E28" s="223">
        <f>B25</f>
        <v>0</v>
      </c>
      <c r="F28" s="225">
        <f>IF(D30*E28&gt;0,ROUND(D30/E28,2),0)</f>
        <v>0</v>
      </c>
    </row>
    <row r="29" spans="1:16" s="8" customFormat="1" x14ac:dyDescent="0.25">
      <c r="A29" s="227" t="s">
        <v>10</v>
      </c>
      <c r="B29" s="228"/>
      <c r="C29" s="236" t="s">
        <v>64</v>
      </c>
      <c r="D29" s="237"/>
      <c r="E29" s="223"/>
      <c r="F29" s="225"/>
    </row>
    <row r="30" spans="1:16" s="8" customFormat="1" ht="14.25" customHeight="1" x14ac:dyDescent="0.25">
      <c r="A30" s="231" t="s">
        <v>25</v>
      </c>
      <c r="B30" s="232"/>
      <c r="C30" s="233"/>
      <c r="D30" s="99"/>
      <c r="E30" s="224"/>
      <c r="F30" s="226"/>
    </row>
    <row r="31" spans="1:16" s="23" customFormat="1" x14ac:dyDescent="0.25">
      <c r="A31" s="219" t="s">
        <v>1</v>
      </c>
      <c r="B31" s="220"/>
      <c r="C31" s="221"/>
      <c r="D31" s="222"/>
      <c r="E31" s="223">
        <f>B25</f>
        <v>0</v>
      </c>
      <c r="F31" s="225">
        <f>IF(D33*E31&gt;0,ROUND(D33/E31,2),0)</f>
        <v>0</v>
      </c>
    </row>
    <row r="32" spans="1:16" s="23" customFormat="1" x14ac:dyDescent="0.25">
      <c r="A32" s="227" t="s">
        <v>10</v>
      </c>
      <c r="B32" s="228"/>
      <c r="C32" s="229"/>
      <c r="D32" s="230"/>
      <c r="E32" s="223"/>
      <c r="F32" s="225"/>
    </row>
    <row r="33" spans="1:13" s="23" customFormat="1" x14ac:dyDescent="0.25">
      <c r="A33" s="231" t="s">
        <v>25</v>
      </c>
      <c r="B33" s="232"/>
      <c r="C33" s="233"/>
      <c r="D33" s="100"/>
      <c r="E33" s="224"/>
      <c r="F33" s="226"/>
    </row>
    <row r="34" spans="1:13" s="23" customFormat="1" x14ac:dyDescent="0.25">
      <c r="A34" s="47" t="s">
        <v>26</v>
      </c>
      <c r="B34" s="48"/>
      <c r="C34" s="212" t="s">
        <v>7</v>
      </c>
      <c r="D34" s="213"/>
      <c r="E34" s="214"/>
      <c r="F34" s="49">
        <f>SUM(F28:F33)</f>
        <v>0</v>
      </c>
    </row>
    <row r="35" spans="1:13" s="8" customFormat="1" x14ac:dyDescent="0.25">
      <c r="A35" s="197" t="s">
        <v>106</v>
      </c>
      <c r="B35" s="198"/>
      <c r="C35" s="198"/>
      <c r="D35" s="198"/>
      <c r="E35" s="198"/>
      <c r="F35" s="199"/>
      <c r="J35" s="60"/>
      <c r="K35" s="61"/>
      <c r="L35" s="62"/>
    </row>
    <row r="36" spans="1:13" s="8" customFormat="1" x14ac:dyDescent="0.25">
      <c r="A36" s="175" t="s">
        <v>10</v>
      </c>
      <c r="B36" s="215"/>
      <c r="C36" s="216"/>
      <c r="D36" s="121" t="s">
        <v>45</v>
      </c>
      <c r="E36" s="217" t="s">
        <v>44</v>
      </c>
      <c r="F36" s="218"/>
      <c r="J36" s="60"/>
      <c r="K36" s="61"/>
      <c r="L36" s="62"/>
    </row>
    <row r="37" spans="1:13" x14ac:dyDescent="0.25">
      <c r="A37" s="207"/>
      <c r="B37" s="171"/>
      <c r="C37" s="208"/>
      <c r="D37" s="101"/>
      <c r="E37" s="209"/>
      <c r="F37" s="210"/>
      <c r="J37" s="1"/>
      <c r="K37" s="27"/>
      <c r="L37" s="26"/>
      <c r="M37" s="1"/>
    </row>
    <row r="38" spans="1:13" x14ac:dyDescent="0.25">
      <c r="A38" s="207"/>
      <c r="B38" s="171"/>
      <c r="C38" s="208"/>
      <c r="D38" s="101"/>
      <c r="E38" s="209"/>
      <c r="F38" s="210"/>
      <c r="J38" s="1"/>
      <c r="K38" s="27"/>
      <c r="L38" s="26"/>
      <c r="M38" s="1"/>
    </row>
    <row r="39" spans="1:13" s="8" customFormat="1" x14ac:dyDescent="0.25">
      <c r="A39" s="50" t="s">
        <v>42</v>
      </c>
      <c r="B39" s="51"/>
      <c r="C39" s="50"/>
      <c r="D39" s="52">
        <f>D37+D38</f>
        <v>0</v>
      </c>
      <c r="E39" s="53" t="s">
        <v>7</v>
      </c>
      <c r="F39" s="54">
        <f>IFERROR(ROUND(D39/B25,2),0)</f>
        <v>0</v>
      </c>
      <c r="K39" s="61"/>
      <c r="L39" s="62"/>
    </row>
    <row r="40" spans="1:13" s="8" customFormat="1" x14ac:dyDescent="0.25">
      <c r="A40" s="55" t="s">
        <v>107</v>
      </c>
      <c r="B40" s="56"/>
      <c r="C40" s="56"/>
      <c r="D40" s="57"/>
      <c r="E40" s="58"/>
      <c r="F40" s="59">
        <f>IFERROR(F34+F26,"-")</f>
        <v>0</v>
      </c>
      <c r="K40" s="61"/>
      <c r="L40" s="62"/>
    </row>
    <row r="41" spans="1:13" s="8" customFormat="1" x14ac:dyDescent="0.25">
      <c r="A41" s="132" t="s">
        <v>0</v>
      </c>
      <c r="B41" s="30"/>
      <c r="C41" s="64" t="s">
        <v>36</v>
      </c>
      <c r="D41" s="31" t="s">
        <v>37</v>
      </c>
      <c r="E41" s="211" t="s">
        <v>44</v>
      </c>
      <c r="F41" s="211"/>
      <c r="K41" s="61"/>
      <c r="L41" s="62"/>
    </row>
    <row r="42" spans="1:13" s="8" customFormat="1" x14ac:dyDescent="0.25">
      <c r="A42" s="112" t="s">
        <v>31</v>
      </c>
      <c r="B42" s="89" t="s">
        <v>40</v>
      </c>
      <c r="C42" s="102">
        <v>9.2999999999999999E-2</v>
      </c>
      <c r="D42" s="65">
        <f>IF(B42="X",C42*$F$40,0)</f>
        <v>0</v>
      </c>
      <c r="E42" s="201" t="s">
        <v>30</v>
      </c>
      <c r="F42" s="202"/>
      <c r="K42" s="61"/>
      <c r="L42" s="62"/>
    </row>
    <row r="43" spans="1:13" s="8" customFormat="1" x14ac:dyDescent="0.25">
      <c r="A43" s="112" t="s">
        <v>32</v>
      </c>
      <c r="B43" s="89" t="s">
        <v>40</v>
      </c>
      <c r="C43" s="102">
        <v>1.2999999999999999E-2</v>
      </c>
      <c r="D43" s="65">
        <f t="shared" ref="D43:D49" si="0">IF(B43="X",C43*$F$40,0)</f>
        <v>0</v>
      </c>
      <c r="E43" s="201"/>
      <c r="F43" s="202"/>
      <c r="K43" s="61"/>
      <c r="L43" s="62"/>
    </row>
    <row r="44" spans="1:13" s="8" customFormat="1" ht="12.75" customHeight="1" x14ac:dyDescent="0.25">
      <c r="A44" s="112" t="s">
        <v>33</v>
      </c>
      <c r="B44" s="89" t="s">
        <v>40</v>
      </c>
      <c r="C44" s="102">
        <v>1.7999999999999999E-2</v>
      </c>
      <c r="D44" s="65">
        <f t="shared" si="0"/>
        <v>0</v>
      </c>
      <c r="E44" s="201"/>
      <c r="F44" s="202"/>
      <c r="K44" s="61"/>
      <c r="L44" s="62"/>
    </row>
    <row r="45" spans="1:13" s="8" customFormat="1" ht="12.75" customHeight="1" x14ac:dyDescent="0.25">
      <c r="A45" s="113" t="s">
        <v>41</v>
      </c>
      <c r="B45" s="89" t="s">
        <v>40</v>
      </c>
      <c r="C45" s="102">
        <v>7.2999999999999995E-2</v>
      </c>
      <c r="D45" s="65">
        <f t="shared" si="0"/>
        <v>0</v>
      </c>
      <c r="E45" s="166" t="s">
        <v>56</v>
      </c>
      <c r="F45" s="104"/>
      <c r="K45" s="61"/>
      <c r="L45" s="62"/>
    </row>
    <row r="46" spans="1:13" s="8" customFormat="1" ht="12.75" customHeight="1" x14ac:dyDescent="0.25">
      <c r="A46" s="157" t="s">
        <v>113</v>
      </c>
      <c r="B46" s="89" t="s">
        <v>40</v>
      </c>
      <c r="C46" s="102">
        <v>1.4500000000000001E-2</v>
      </c>
      <c r="D46" s="65">
        <f t="shared" si="0"/>
        <v>0</v>
      </c>
      <c r="E46" s="167"/>
      <c r="F46" s="104"/>
      <c r="K46" s="61"/>
      <c r="L46" s="62"/>
    </row>
    <row r="47" spans="1:13" s="8" customFormat="1" ht="12.75" customHeight="1" x14ac:dyDescent="0.25">
      <c r="A47" s="114" t="s">
        <v>34</v>
      </c>
      <c r="B47" s="89" t="s">
        <v>40</v>
      </c>
      <c r="C47" s="102">
        <v>1.5E-3</v>
      </c>
      <c r="D47" s="65">
        <f t="shared" si="0"/>
        <v>0</v>
      </c>
      <c r="E47" s="201"/>
      <c r="F47" s="202"/>
      <c r="L47" s="66"/>
    </row>
    <row r="48" spans="1:13" s="8" customFormat="1" x14ac:dyDescent="0.25">
      <c r="A48" s="115" t="s">
        <v>38</v>
      </c>
      <c r="B48" s="89" t="s">
        <v>40</v>
      </c>
      <c r="C48" s="103">
        <v>2.3E-2</v>
      </c>
      <c r="D48" s="65">
        <f t="shared" si="0"/>
        <v>0</v>
      </c>
      <c r="E48" s="166" t="s">
        <v>56</v>
      </c>
      <c r="F48" s="153"/>
      <c r="L48" s="62"/>
    </row>
    <row r="49" spans="1:13" s="8" customFormat="1" x14ac:dyDescent="0.25">
      <c r="A49" s="116" t="s">
        <v>35</v>
      </c>
      <c r="B49" s="89" t="s">
        <v>109</v>
      </c>
      <c r="C49" s="107">
        <v>4.4999999999999997E-3</v>
      </c>
      <c r="D49" s="65">
        <f t="shared" si="0"/>
        <v>0</v>
      </c>
      <c r="E49" s="167"/>
      <c r="F49" s="153"/>
      <c r="L49" s="62"/>
    </row>
    <row r="50" spans="1:13" s="8" customFormat="1" x14ac:dyDescent="0.25">
      <c r="A50" s="117" t="s">
        <v>39</v>
      </c>
      <c r="B50" s="68"/>
      <c r="C50" s="69">
        <f>IFERROR(F51/F40,0)</f>
        <v>0</v>
      </c>
      <c r="D50" s="203"/>
      <c r="E50" s="203"/>
      <c r="F50" s="203"/>
      <c r="L50" s="62"/>
    </row>
    <row r="51" spans="1:13" s="8" customFormat="1" ht="12.75" customHeight="1" x14ac:dyDescent="0.25">
      <c r="A51" s="204" t="s">
        <v>57</v>
      </c>
      <c r="B51" s="205"/>
      <c r="C51" s="205"/>
      <c r="D51" s="205"/>
      <c r="E51" s="206"/>
      <c r="F51" s="79">
        <f>IFERROR(ROUND(SUM(D42:D49),2),0)</f>
        <v>0</v>
      </c>
      <c r="L51" s="62"/>
    </row>
    <row r="52" spans="1:13" s="8" customFormat="1" ht="12.75" customHeight="1" x14ac:dyDescent="0.25">
      <c r="A52" s="197" t="s">
        <v>20</v>
      </c>
      <c r="B52" s="198"/>
      <c r="C52" s="198"/>
      <c r="D52" s="198"/>
      <c r="E52" s="198"/>
      <c r="F52" s="199"/>
      <c r="K52" s="61"/>
      <c r="L52" s="62"/>
    </row>
    <row r="53" spans="1:13" s="8" customFormat="1" x14ac:dyDescent="0.25">
      <c r="A53" s="189" t="s">
        <v>3</v>
      </c>
      <c r="B53" s="190"/>
      <c r="C53" s="105"/>
      <c r="D53" s="118" t="s">
        <v>4</v>
      </c>
      <c r="E53" s="191"/>
      <c r="F53" s="192"/>
      <c r="K53" s="61"/>
      <c r="L53" s="62"/>
      <c r="M53" s="61"/>
    </row>
    <row r="54" spans="1:13" s="8" customFormat="1" x14ac:dyDescent="0.25">
      <c r="A54" s="193" t="s">
        <v>43</v>
      </c>
      <c r="B54" s="190"/>
      <c r="C54" s="102"/>
      <c r="D54" s="119" t="s">
        <v>65</v>
      </c>
      <c r="E54" s="76"/>
      <c r="F54" s="106">
        <v>0</v>
      </c>
      <c r="K54" s="61"/>
      <c r="L54" s="62"/>
      <c r="M54" s="67"/>
    </row>
    <row r="55" spans="1:13" s="8" customFormat="1" x14ac:dyDescent="0.25">
      <c r="A55" s="194" t="s">
        <v>58</v>
      </c>
      <c r="B55" s="195"/>
      <c r="C55" s="195"/>
      <c r="D55" s="195"/>
      <c r="E55" s="196"/>
      <c r="F55" s="80">
        <f>IF(C54&lt;&gt;0,ROUND(C54*F40,2),F54)</f>
        <v>0</v>
      </c>
      <c r="K55" s="61"/>
      <c r="L55" s="62"/>
      <c r="M55" s="67"/>
    </row>
    <row r="56" spans="1:13" s="8" customFormat="1" ht="12.75" customHeight="1" x14ac:dyDescent="0.25">
      <c r="A56" s="197" t="s">
        <v>53</v>
      </c>
      <c r="B56" s="198"/>
      <c r="C56" s="198"/>
      <c r="D56" s="198"/>
      <c r="E56" s="198"/>
      <c r="F56" s="199"/>
      <c r="K56" s="61"/>
      <c r="L56" s="62"/>
    </row>
    <row r="57" spans="1:13" s="8" customFormat="1" x14ac:dyDescent="0.25">
      <c r="A57" s="193" t="s">
        <v>43</v>
      </c>
      <c r="B57" s="190"/>
      <c r="C57" s="107"/>
      <c r="D57" s="120" t="s">
        <v>54</v>
      </c>
      <c r="E57" s="200"/>
      <c r="F57" s="192"/>
      <c r="K57" s="61"/>
      <c r="L57" s="62"/>
      <c r="M57" s="61"/>
    </row>
    <row r="58" spans="1:13" s="8" customFormat="1" x14ac:dyDescent="0.25">
      <c r="A58" s="181" t="s">
        <v>59</v>
      </c>
      <c r="B58" s="182"/>
      <c r="C58" s="182"/>
      <c r="D58" s="182"/>
      <c r="E58" s="183"/>
      <c r="F58" s="81">
        <f>IFERROR(ROUND(C57*F40,2),"-")</f>
        <v>0</v>
      </c>
      <c r="K58" s="61"/>
      <c r="L58" s="62"/>
      <c r="M58" s="67"/>
    </row>
    <row r="59" spans="1:13" s="8" customFormat="1" x14ac:dyDescent="0.25">
      <c r="A59" s="184" t="s">
        <v>55</v>
      </c>
      <c r="B59" s="185"/>
      <c r="C59" s="185"/>
      <c r="D59" s="185"/>
      <c r="E59" s="186"/>
      <c r="F59" s="78">
        <f>IFERROR(F58+F55+F51+F40,"-")</f>
        <v>0</v>
      </c>
      <c r="K59" s="61"/>
      <c r="L59" s="62"/>
    </row>
    <row r="60" spans="1:13" s="73" customFormat="1" ht="14.4" customHeight="1" x14ac:dyDescent="0.25">
      <c r="A60" s="14" t="s">
        <v>61</v>
      </c>
      <c r="B60" s="83"/>
      <c r="C60" s="83"/>
      <c r="D60" s="83"/>
      <c r="E60" s="83"/>
      <c r="F60" s="83"/>
      <c r="K60" s="74"/>
      <c r="L60" s="75"/>
    </row>
    <row r="61" spans="1:13" x14ac:dyDescent="0.25">
      <c r="A61" s="8"/>
      <c r="B61" s="8"/>
      <c r="D61" s="187" t="s">
        <v>69</v>
      </c>
      <c r="E61" s="188"/>
      <c r="F61" s="133"/>
    </row>
    <row r="62" spans="1:13" s="73" customFormat="1" x14ac:dyDescent="0.25">
      <c r="A62" s="134"/>
      <c r="B62" s="83"/>
      <c r="D62" s="77" t="s">
        <v>62</v>
      </c>
      <c r="E62" s="77" t="s">
        <v>63</v>
      </c>
      <c r="F62" s="133"/>
      <c r="K62" s="74"/>
      <c r="L62" s="75"/>
    </row>
    <row r="63" spans="1:13" s="28" customFormat="1" x14ac:dyDescent="0.25">
      <c r="A63" s="175" t="s">
        <v>66</v>
      </c>
      <c r="B63" s="176"/>
      <c r="C63" s="177"/>
      <c r="D63" s="135">
        <f>F26</f>
        <v>0</v>
      </c>
      <c r="E63" s="136">
        <f>D63*$B$25</f>
        <v>0</v>
      </c>
      <c r="F63" s="133"/>
      <c r="K63" s="70"/>
      <c r="L63" s="70"/>
    </row>
    <row r="64" spans="1:13" s="28" customFormat="1" x14ac:dyDescent="0.25">
      <c r="A64" s="175" t="s">
        <v>112</v>
      </c>
      <c r="B64" s="176"/>
      <c r="C64" s="177"/>
      <c r="D64" s="135">
        <f>F34</f>
        <v>0</v>
      </c>
      <c r="E64" s="136">
        <f>IFERROR(D64*$B$25,"-")</f>
        <v>0</v>
      </c>
      <c r="F64" s="133"/>
      <c r="K64" s="70"/>
      <c r="L64" s="70"/>
    </row>
    <row r="65" spans="1:13" s="28" customFormat="1" x14ac:dyDescent="0.25">
      <c r="A65" s="175" t="s">
        <v>108</v>
      </c>
      <c r="B65" s="176"/>
      <c r="C65" s="177"/>
      <c r="D65" s="135">
        <f>F39</f>
        <v>0</v>
      </c>
      <c r="E65" s="136">
        <f>D65*$B$25</f>
        <v>0</v>
      </c>
      <c r="F65" s="133"/>
      <c r="K65" s="70"/>
      <c r="L65" s="70"/>
    </row>
    <row r="66" spans="1:13" s="28" customFormat="1" x14ac:dyDescent="0.25">
      <c r="A66" s="175" t="s">
        <v>71</v>
      </c>
      <c r="B66" s="176"/>
      <c r="C66" s="177"/>
      <c r="D66" s="135">
        <f>SUM(D63:D65)</f>
        <v>0</v>
      </c>
      <c r="E66" s="136">
        <f>SUM(E63:E65)</f>
        <v>0</v>
      </c>
      <c r="F66" s="133"/>
      <c r="K66" s="70"/>
      <c r="L66" s="70"/>
    </row>
    <row r="67" spans="1:13" s="28" customFormat="1" x14ac:dyDescent="0.25">
      <c r="A67" s="175" t="s">
        <v>104</v>
      </c>
      <c r="B67" s="176"/>
      <c r="C67" s="177"/>
      <c r="D67" s="135">
        <f>F51</f>
        <v>0</v>
      </c>
      <c r="E67" s="137">
        <f>D67*$B$25</f>
        <v>0</v>
      </c>
      <c r="F67" s="133"/>
      <c r="K67" s="70"/>
      <c r="L67" s="70"/>
    </row>
    <row r="68" spans="1:13" s="28" customFormat="1" x14ac:dyDescent="0.25">
      <c r="A68" s="175" t="s">
        <v>67</v>
      </c>
      <c r="B68" s="176"/>
      <c r="C68" s="177"/>
      <c r="D68" s="135">
        <f>F55</f>
        <v>0</v>
      </c>
      <c r="E68" s="136">
        <f>IFERROR(D68*$B$25,"-")</f>
        <v>0</v>
      </c>
      <c r="F68" s="133"/>
      <c r="K68" s="70"/>
      <c r="L68" s="70"/>
    </row>
    <row r="69" spans="1:13" s="28" customFormat="1" x14ac:dyDescent="0.25">
      <c r="A69" s="175" t="s">
        <v>105</v>
      </c>
      <c r="B69" s="176"/>
      <c r="C69" s="177"/>
      <c r="D69" s="135">
        <f>F58</f>
        <v>0</v>
      </c>
      <c r="E69" s="136">
        <f>IFERROR(D69*$B$25,"-")</f>
        <v>0</v>
      </c>
      <c r="F69" s="140"/>
      <c r="K69" s="70"/>
      <c r="L69" s="70"/>
    </row>
    <row r="70" spans="1:13" s="28" customFormat="1" x14ac:dyDescent="0.25">
      <c r="A70" s="175" t="s">
        <v>68</v>
      </c>
      <c r="B70" s="176"/>
      <c r="C70" s="177"/>
      <c r="D70" s="138">
        <f>SUM(D67:D69)+SUM(D63:D65)</f>
        <v>0</v>
      </c>
      <c r="E70" s="139">
        <f>SUM(E67:E69)+SUM(E63:E65)</f>
        <v>0</v>
      </c>
    </row>
    <row r="71" spans="1:13" s="28" customFormat="1" x14ac:dyDescent="0.25">
      <c r="A71" s="144" t="s">
        <v>101</v>
      </c>
      <c r="B71" s="145"/>
      <c r="C71" s="146"/>
      <c r="D71" s="138">
        <f>IFERROR(ROUND(D63/(F11*4.348),2),0)</f>
        <v>0</v>
      </c>
      <c r="E71" s="141" t="s">
        <v>102</v>
      </c>
      <c r="F71" s="8"/>
    </row>
    <row r="72" spans="1:13" x14ac:dyDescent="0.25">
      <c r="A72" s="8"/>
      <c r="B72" s="8"/>
      <c r="D72" s="142">
        <f>IFERROR(ROUND(D70/(F11*4.348),2),0)</f>
        <v>0</v>
      </c>
      <c r="E72" s="143" t="s">
        <v>103</v>
      </c>
      <c r="F72" s="8"/>
    </row>
    <row r="73" spans="1:13" ht="7.2" customHeight="1" x14ac:dyDescent="0.25">
      <c r="A73" s="25"/>
      <c r="B73" s="25"/>
      <c r="C73" s="8"/>
      <c r="D73" s="24"/>
      <c r="E73" s="8"/>
      <c r="F73" s="8"/>
    </row>
    <row r="74" spans="1:13" ht="18.600000000000001" customHeight="1" x14ac:dyDescent="0.25">
      <c r="A74" s="25" t="s">
        <v>60</v>
      </c>
      <c r="B74" s="25"/>
      <c r="C74" s="8"/>
      <c r="D74" s="24"/>
      <c r="E74" s="8"/>
      <c r="F74" s="8"/>
    </row>
    <row r="75" spans="1:13" s="2" customFormat="1" ht="18" customHeight="1" x14ac:dyDescent="0.25">
      <c r="A75" s="178" t="s">
        <v>91</v>
      </c>
      <c r="B75" s="179"/>
      <c r="C75" s="179"/>
      <c r="D75" s="179"/>
      <c r="E75" s="179"/>
      <c r="F75" s="180"/>
      <c r="G75" s="17"/>
      <c r="H75" s="17"/>
      <c r="I75" s="17"/>
      <c r="J75" s="17"/>
      <c r="K75" s="17"/>
      <c r="L75" s="17"/>
      <c r="M75" s="17"/>
    </row>
    <row r="76" spans="1:13" s="2" customFormat="1" x14ac:dyDescent="0.25">
      <c r="A76" s="9" t="s">
        <v>23</v>
      </c>
      <c r="B76" s="9"/>
      <c r="C76" s="11"/>
      <c r="D76" s="12"/>
      <c r="E76" s="12"/>
      <c r="F76" s="13"/>
      <c r="G76" s="17"/>
      <c r="H76" s="17"/>
      <c r="I76" s="17"/>
      <c r="J76" s="17"/>
      <c r="K76" s="17"/>
      <c r="L76" s="17"/>
      <c r="M76" s="17"/>
    </row>
    <row r="77" spans="1:13" s="2" customFormat="1" x14ac:dyDescent="0.25">
      <c r="A77" s="170"/>
      <c r="B77" s="170"/>
      <c r="C77" s="170"/>
      <c r="D77" s="170"/>
      <c r="E77" s="170"/>
      <c r="F77" s="170"/>
      <c r="G77" s="17"/>
      <c r="H77" s="17"/>
      <c r="I77" s="17"/>
      <c r="J77" s="17"/>
      <c r="K77" s="17"/>
      <c r="L77" s="17"/>
      <c r="M77" s="17"/>
    </row>
    <row r="78" spans="1:13" s="2" customFormat="1" x14ac:dyDescent="0.25">
      <c r="A78" s="171"/>
      <c r="B78" s="168"/>
      <c r="C78" s="168"/>
      <c r="D78" s="168"/>
      <c r="E78" s="168"/>
      <c r="F78" s="168"/>
      <c r="G78" s="17"/>
      <c r="H78" s="17"/>
      <c r="I78" s="17"/>
      <c r="J78" s="17"/>
      <c r="K78" s="17"/>
      <c r="L78" s="17"/>
      <c r="M78" s="17"/>
    </row>
    <row r="79" spans="1:13" s="2" customFormat="1" x14ac:dyDescent="0.25">
      <c r="A79" s="168"/>
      <c r="B79" s="168"/>
      <c r="C79" s="168"/>
      <c r="D79" s="168"/>
      <c r="E79" s="168"/>
      <c r="F79" s="168"/>
      <c r="G79" s="17"/>
      <c r="H79" s="17"/>
      <c r="I79" s="17"/>
      <c r="J79" s="17"/>
      <c r="K79" s="17"/>
      <c r="L79" s="17"/>
      <c r="M79" s="17"/>
    </row>
    <row r="80" spans="1:13" s="2" customFormat="1" x14ac:dyDescent="0.25">
      <c r="A80" s="169"/>
      <c r="B80" s="169"/>
      <c r="C80" s="169"/>
      <c r="D80" s="169"/>
      <c r="E80" s="169"/>
      <c r="F80" s="169"/>
      <c r="G80" s="17"/>
      <c r="H80" s="17"/>
      <c r="I80" s="17"/>
      <c r="J80" s="17"/>
      <c r="K80" s="17"/>
      <c r="L80" s="17"/>
      <c r="M80" s="17"/>
    </row>
    <row r="81" spans="1:13" x14ac:dyDescent="0.25">
      <c r="A81" s="169"/>
      <c r="B81" s="169"/>
      <c r="C81" s="169"/>
      <c r="D81" s="169"/>
      <c r="E81" s="169"/>
      <c r="F81" s="169"/>
    </row>
    <row r="82" spans="1:13" x14ac:dyDescent="0.25">
      <c r="A82" s="169"/>
      <c r="B82" s="169"/>
      <c r="C82" s="169"/>
      <c r="D82" s="169"/>
      <c r="E82" s="169"/>
      <c r="F82" s="169"/>
    </row>
    <row r="83" spans="1:13" x14ac:dyDescent="0.25">
      <c r="A83" s="169"/>
      <c r="B83" s="169"/>
      <c r="C83" s="169"/>
      <c r="D83" s="169"/>
      <c r="E83" s="169"/>
      <c r="F83" s="169"/>
    </row>
    <row r="84" spans="1:13" x14ac:dyDescent="0.25">
      <c r="A84" s="169"/>
      <c r="B84" s="169"/>
      <c r="C84" s="169"/>
      <c r="D84" s="169"/>
      <c r="E84" s="169"/>
      <c r="F84" s="169"/>
    </row>
    <row r="85" spans="1:13" x14ac:dyDescent="0.25">
      <c r="A85" s="172"/>
      <c r="B85" s="172"/>
      <c r="C85" s="172"/>
      <c r="D85" s="172"/>
      <c r="E85" s="172"/>
      <c r="F85" s="172"/>
    </row>
    <row r="86" spans="1:13" s="2" customFormat="1" x14ac:dyDescent="0.25">
      <c r="A86" s="168"/>
      <c r="B86" s="168"/>
      <c r="C86" s="168"/>
      <c r="D86" s="168"/>
      <c r="E86" s="168"/>
      <c r="F86" s="168"/>
      <c r="G86" s="17"/>
      <c r="H86" s="17"/>
      <c r="I86" s="17"/>
      <c r="J86" s="17"/>
      <c r="K86" s="17"/>
      <c r="L86" s="17"/>
      <c r="M86" s="17"/>
    </row>
    <row r="87" spans="1:13" s="2" customFormat="1" x14ac:dyDescent="0.25">
      <c r="A87" s="168"/>
      <c r="B87" s="168"/>
      <c r="C87" s="168"/>
      <c r="D87" s="168"/>
      <c r="E87" s="168"/>
      <c r="F87" s="168"/>
      <c r="G87" s="17"/>
      <c r="H87" s="17"/>
      <c r="I87" s="17"/>
      <c r="J87" s="17"/>
      <c r="K87" s="17"/>
      <c r="L87" s="17"/>
      <c r="M87" s="17"/>
    </row>
    <row r="88" spans="1:13" s="2" customFormat="1" x14ac:dyDescent="0.25">
      <c r="A88" s="169"/>
      <c r="B88" s="169"/>
      <c r="C88" s="169"/>
      <c r="D88" s="169"/>
      <c r="E88" s="169"/>
      <c r="F88" s="169"/>
      <c r="G88" s="17"/>
      <c r="H88" s="17"/>
      <c r="I88" s="17"/>
      <c r="J88" s="17"/>
      <c r="K88" s="17"/>
      <c r="L88" s="17"/>
      <c r="M88" s="17"/>
    </row>
    <row r="89" spans="1:13" x14ac:dyDescent="0.25">
      <c r="A89" s="169"/>
      <c r="B89" s="169"/>
      <c r="C89" s="169"/>
      <c r="D89" s="169"/>
      <c r="E89" s="169"/>
      <c r="F89" s="169"/>
    </row>
    <row r="90" spans="1:13" x14ac:dyDescent="0.25">
      <c r="A90" s="169"/>
      <c r="B90" s="169"/>
      <c r="C90" s="169"/>
      <c r="D90" s="169"/>
      <c r="E90" s="169"/>
      <c r="F90" s="169"/>
    </row>
    <row r="91" spans="1:13" x14ac:dyDescent="0.25">
      <c r="A91" s="8"/>
      <c r="B91" s="8"/>
      <c r="C91" s="8"/>
      <c r="D91" s="8"/>
      <c r="E91" s="8"/>
      <c r="F91" s="8"/>
    </row>
    <row r="92" spans="1:13" x14ac:dyDescent="0.25">
      <c r="A92" s="14" t="s">
        <v>5</v>
      </c>
      <c r="B92" s="14"/>
      <c r="C92" s="10"/>
      <c r="D92" s="10"/>
      <c r="E92" s="10"/>
      <c r="F92" s="10"/>
    </row>
    <row r="93" spans="1:13" x14ac:dyDescent="0.25">
      <c r="A93" s="15" t="s">
        <v>24</v>
      </c>
      <c r="B93" s="15"/>
      <c r="C93" s="16"/>
      <c r="D93" s="16"/>
      <c r="E93" s="16"/>
      <c r="F93" s="10"/>
    </row>
    <row r="94" spans="1:13" x14ac:dyDescent="0.25">
      <c r="A94" s="170"/>
      <c r="B94" s="170"/>
      <c r="C94" s="170"/>
      <c r="D94" s="170"/>
      <c r="E94" s="170"/>
      <c r="F94" s="170"/>
    </row>
    <row r="95" spans="1:13" x14ac:dyDescent="0.25">
      <c r="A95" s="171"/>
      <c r="B95" s="168"/>
      <c r="C95" s="168"/>
      <c r="D95" s="168"/>
      <c r="E95" s="168"/>
      <c r="F95" s="168"/>
    </row>
    <row r="96" spans="1:13" x14ac:dyDescent="0.25">
      <c r="A96" s="169"/>
      <c r="B96" s="169"/>
      <c r="C96" s="169"/>
      <c r="D96" s="169"/>
      <c r="E96" s="169"/>
      <c r="F96" s="169"/>
    </row>
    <row r="97" spans="1:13" x14ac:dyDescent="0.25">
      <c r="A97" s="169"/>
      <c r="B97" s="169"/>
      <c r="C97" s="169"/>
      <c r="D97" s="169"/>
      <c r="E97" s="169"/>
      <c r="F97" s="169"/>
    </row>
    <row r="98" spans="1:13" x14ac:dyDescent="0.25">
      <c r="A98" s="169"/>
      <c r="B98" s="169"/>
      <c r="C98" s="169"/>
      <c r="D98" s="169"/>
      <c r="E98" s="169"/>
      <c r="F98" s="169"/>
    </row>
    <row r="99" spans="1:13" x14ac:dyDescent="0.25">
      <c r="A99" s="173"/>
      <c r="B99" s="173"/>
      <c r="C99" s="173"/>
      <c r="D99" s="173"/>
      <c r="E99" s="173"/>
      <c r="F99" s="173"/>
    </row>
    <row r="100" spans="1:13" x14ac:dyDescent="0.25">
      <c r="A100" s="173"/>
      <c r="B100" s="173"/>
      <c r="C100" s="173"/>
      <c r="D100" s="173"/>
      <c r="E100" s="173"/>
      <c r="F100" s="173"/>
    </row>
    <row r="101" spans="1:13" x14ac:dyDescent="0.25">
      <c r="A101" s="168"/>
      <c r="B101" s="168"/>
      <c r="C101" s="168"/>
      <c r="D101" s="168"/>
      <c r="E101" s="168"/>
      <c r="F101" s="168"/>
    </row>
    <row r="102" spans="1:13" x14ac:dyDescent="0.25">
      <c r="A102" s="168"/>
      <c r="B102" s="168"/>
      <c r="C102" s="168"/>
      <c r="D102" s="168"/>
      <c r="E102" s="168"/>
      <c r="F102" s="168"/>
    </row>
    <row r="103" spans="1:13" x14ac:dyDescent="0.25">
      <c r="A103" s="8"/>
      <c r="B103" s="8"/>
      <c r="C103" s="8"/>
      <c r="D103" s="8"/>
      <c r="E103" s="8"/>
      <c r="F103" s="17"/>
    </row>
    <row r="104" spans="1:13" s="7" customFormat="1" x14ac:dyDescent="0.25">
      <c r="A104" s="174" t="s">
        <v>100</v>
      </c>
      <c r="B104" s="174"/>
      <c r="C104" s="174"/>
      <c r="D104" s="174"/>
      <c r="E104" s="174"/>
      <c r="F104" s="174"/>
      <c r="G104" s="18"/>
      <c r="H104" s="18"/>
      <c r="I104" s="18"/>
      <c r="J104" s="18"/>
      <c r="K104" s="18"/>
      <c r="L104" s="18"/>
      <c r="M104" s="18"/>
    </row>
    <row r="105" spans="1:13" x14ac:dyDescent="0.25">
      <c r="A105" s="170"/>
      <c r="B105" s="170"/>
      <c r="C105" s="170"/>
      <c r="D105" s="170"/>
      <c r="E105" s="170"/>
      <c r="F105" s="170"/>
    </row>
    <row r="106" spans="1:13" x14ac:dyDescent="0.25">
      <c r="A106" s="171"/>
      <c r="B106" s="168"/>
      <c r="C106" s="168"/>
      <c r="D106" s="168"/>
      <c r="E106" s="168"/>
      <c r="F106" s="168"/>
    </row>
    <row r="107" spans="1:13" x14ac:dyDescent="0.25">
      <c r="A107" s="168"/>
      <c r="B107" s="168"/>
      <c r="C107" s="168"/>
      <c r="D107" s="168"/>
      <c r="E107" s="168"/>
      <c r="F107" s="168"/>
    </row>
    <row r="108" spans="1:13" x14ac:dyDescent="0.25">
      <c r="A108" s="168"/>
      <c r="B108" s="168"/>
      <c r="C108" s="168"/>
      <c r="D108" s="168"/>
      <c r="E108" s="168"/>
      <c r="F108" s="168"/>
    </row>
    <row r="109" spans="1:13" x14ac:dyDescent="0.25">
      <c r="A109" s="169"/>
      <c r="B109" s="169"/>
      <c r="C109" s="169"/>
      <c r="D109" s="169"/>
      <c r="E109" s="169"/>
      <c r="F109" s="169"/>
    </row>
    <row r="110" spans="1:13" x14ac:dyDescent="0.25">
      <c r="A110" s="172"/>
      <c r="B110" s="172"/>
      <c r="C110" s="172"/>
      <c r="D110" s="172"/>
      <c r="E110" s="172"/>
      <c r="F110" s="172"/>
    </row>
    <row r="111" spans="1:13" x14ac:dyDescent="0.25">
      <c r="A111" s="168"/>
      <c r="B111" s="168"/>
      <c r="C111" s="168"/>
      <c r="D111" s="168"/>
      <c r="E111" s="168"/>
      <c r="F111" s="168"/>
    </row>
    <row r="112" spans="1:13" x14ac:dyDescent="0.25">
      <c r="A112" s="169"/>
      <c r="B112" s="169"/>
      <c r="C112" s="169"/>
      <c r="D112" s="169"/>
      <c r="E112" s="169"/>
      <c r="F112" s="169"/>
    </row>
    <row r="113" spans="1:6" x14ac:dyDescent="0.25">
      <c r="A113" s="168"/>
      <c r="B113" s="168"/>
      <c r="C113" s="168"/>
      <c r="D113" s="168"/>
      <c r="E113" s="168"/>
      <c r="F113" s="168"/>
    </row>
    <row r="114" spans="1:6" x14ac:dyDescent="0.25">
      <c r="A114" s="168"/>
      <c r="B114" s="168"/>
      <c r="C114" s="168"/>
      <c r="D114" s="168"/>
      <c r="E114" s="168"/>
      <c r="F114" s="168"/>
    </row>
    <row r="115" spans="1:6" x14ac:dyDescent="0.25">
      <c r="A115" s="168"/>
      <c r="B115" s="168"/>
      <c r="C115" s="168"/>
      <c r="D115" s="168"/>
      <c r="E115" s="168"/>
      <c r="F115" s="168"/>
    </row>
    <row r="116" spans="1:6" x14ac:dyDescent="0.25">
      <c r="A116" s="169"/>
      <c r="B116" s="169"/>
      <c r="C116" s="169"/>
      <c r="D116" s="169"/>
      <c r="E116" s="169"/>
      <c r="F116" s="169"/>
    </row>
    <row r="117" spans="1:6" ht="15" customHeight="1" x14ac:dyDescent="0.25">
      <c r="A117" s="161" t="s">
        <v>98</v>
      </c>
      <c r="B117" s="161"/>
      <c r="C117" s="161"/>
      <c r="D117" s="161"/>
      <c r="E117" s="161"/>
      <c r="F117" s="161"/>
    </row>
    <row r="118" spans="1:6" ht="24.75" customHeight="1" x14ac:dyDescent="0.25">
      <c r="A118" s="162" t="s">
        <v>99</v>
      </c>
      <c r="B118" s="162"/>
      <c r="C118" s="162"/>
      <c r="D118" s="162"/>
      <c r="E118" s="162"/>
      <c r="F118" s="162"/>
    </row>
    <row r="119" spans="1:6" ht="27" customHeight="1" x14ac:dyDescent="0.25">
      <c r="A119" s="163" t="s">
        <v>73</v>
      </c>
      <c r="B119" s="163"/>
      <c r="C119" s="163"/>
      <c r="D119" s="163"/>
      <c r="E119" s="163"/>
      <c r="F119" s="163"/>
    </row>
    <row r="120" spans="1:6" ht="19.95" customHeight="1" x14ac:dyDescent="0.25"/>
    <row r="121" spans="1:6" x14ac:dyDescent="0.25">
      <c r="A121" s="147"/>
      <c r="D121" s="164"/>
      <c r="E121" s="165"/>
    </row>
    <row r="122" spans="1:6" x14ac:dyDescent="0.25">
      <c r="A122" s="108" t="s">
        <v>110</v>
      </c>
      <c r="B122" s="109"/>
      <c r="C122" s="109"/>
      <c r="D122" s="148" t="s">
        <v>111</v>
      </c>
      <c r="E122" s="148"/>
      <c r="F122" s="109"/>
    </row>
    <row r="123" spans="1:6" x14ac:dyDescent="0.25"/>
  </sheetData>
  <sheetProtection algorithmName="SHA-512" hashValue="/uK68HopMnH+kWHT8eDWISjHJEX72wNLxvy3HeRPNB1pQDUtGrbZLgmPLF3HdJEYbTlyahR6KKWUP5w+vKEYYA==" saltValue="LSpYaqq8W6aAPRgNmcr5nQ==" spinCount="100000" sheet="1" objects="1" scenarios="1" selectLockedCells="1"/>
  <customSheetViews>
    <customSheetView guid="{91B999BD-A45E-4103-8F8C-38A583DF81BF}" scale="110" showGridLines="0" printArea="1" hiddenRows="1" topLeftCell="A19">
      <selection activeCell="H25" sqref="H25"/>
      <rowBreaks count="1" manualBreakCount="1">
        <brk id="65" max="5" man="1"/>
      </rowBreaks>
      <pageMargins left="0.70866141732283472" right="0.70866141732283472" top="0.74803149606299213" bottom="0.54" header="0.31496062992125984" footer="0.22"/>
      <printOptions horizontalCentered="1" verticalCentered="1"/>
      <pageSetup paperSize="9" scale="91" orientation="portrait" r:id="rId1"/>
      <headerFooter alignWithMargins="0">
        <oddHeader>&amp;L&amp;G&amp;R&amp;G</oddHeader>
        <oddFooter>&amp;C&amp;8&amp;K00-049Zusatzblatt_P_FP_2014_V2_1_151030.xls&amp;RSeite &amp;P von  &amp;N</oddFooter>
      </headerFooter>
    </customSheetView>
  </customSheetViews>
  <mergeCells count="123">
    <mergeCell ref="E36:F36"/>
    <mergeCell ref="A52:F52"/>
    <mergeCell ref="E41:F41"/>
    <mergeCell ref="A36:C36"/>
    <mergeCell ref="A37:C37"/>
    <mergeCell ref="A38:C38"/>
    <mergeCell ref="E42:F42"/>
    <mergeCell ref="E43:F43"/>
    <mergeCell ref="E44:F44"/>
    <mergeCell ref="E45:E46"/>
    <mergeCell ref="E48:E49"/>
    <mergeCell ref="E37:F37"/>
    <mergeCell ref="E38:F38"/>
    <mergeCell ref="A55:E55"/>
    <mergeCell ref="A100:F100"/>
    <mergeCell ref="A58:E58"/>
    <mergeCell ref="A59:E59"/>
    <mergeCell ref="A51:E51"/>
    <mergeCell ref="D50:F50"/>
    <mergeCell ref="A53:B53"/>
    <mergeCell ref="E57:F57"/>
    <mergeCell ref="A54:B54"/>
    <mergeCell ref="A115:F115"/>
    <mergeCell ref="A116:F116"/>
    <mergeCell ref="A79:F79"/>
    <mergeCell ref="A97:F97"/>
    <mergeCell ref="A98:F98"/>
    <mergeCell ref="A99:F99"/>
    <mergeCell ref="A85:F85"/>
    <mergeCell ref="A86:F86"/>
    <mergeCell ref="A87:F87"/>
    <mergeCell ref="A88:F88"/>
    <mergeCell ref="A89:F89"/>
    <mergeCell ref="A90:F90"/>
    <mergeCell ref="A94:F94"/>
    <mergeCell ref="A104:F104"/>
    <mergeCell ref="A80:F80"/>
    <mergeCell ref="A81:F81"/>
    <mergeCell ref="A82:F82"/>
    <mergeCell ref="A112:F112"/>
    <mergeCell ref="A113:F113"/>
    <mergeCell ref="A114:F114"/>
    <mergeCell ref="A109:F109"/>
    <mergeCell ref="A101:F101"/>
    <mergeCell ref="C28:D28"/>
    <mergeCell ref="D26:E26"/>
    <mergeCell ref="E28:E30"/>
    <mergeCell ref="F28:F30"/>
    <mergeCell ref="A110:F110"/>
    <mergeCell ref="A111:F111"/>
    <mergeCell ref="A107:F107"/>
    <mergeCell ref="A108:F108"/>
    <mergeCell ref="A102:F102"/>
    <mergeCell ref="A105:F105"/>
    <mergeCell ref="A106:F106"/>
    <mergeCell ref="A27:C27"/>
    <mergeCell ref="A30:C30"/>
    <mergeCell ref="E31:E33"/>
    <mergeCell ref="C29:D29"/>
    <mergeCell ref="C31:D31"/>
    <mergeCell ref="C32:D32"/>
    <mergeCell ref="F31:F33"/>
    <mergeCell ref="A33:C33"/>
    <mergeCell ref="A31:B31"/>
    <mergeCell ref="A32:B32"/>
    <mergeCell ref="A29:B29"/>
    <mergeCell ref="E53:F53"/>
    <mergeCell ref="C34:E34"/>
    <mergeCell ref="A24:B24"/>
    <mergeCell ref="A26:B26"/>
    <mergeCell ref="A28:B28"/>
    <mergeCell ref="A16:B16"/>
    <mergeCell ref="A17:B17"/>
    <mergeCell ref="A19:B19"/>
    <mergeCell ref="A20:B20"/>
    <mergeCell ref="A22:B22"/>
    <mergeCell ref="A23:B23"/>
    <mergeCell ref="A1:F1"/>
    <mergeCell ref="C8:F8"/>
    <mergeCell ref="C14:F14"/>
    <mergeCell ref="D15:E15"/>
    <mergeCell ref="A2:F2"/>
    <mergeCell ref="D17:E17"/>
    <mergeCell ref="D16:E16"/>
    <mergeCell ref="A4:B4"/>
    <mergeCell ref="A5:B5"/>
    <mergeCell ref="A7:B7"/>
    <mergeCell ref="A8:B8"/>
    <mergeCell ref="A9:B9"/>
    <mergeCell ref="A10:B10"/>
    <mergeCell ref="A11:B11"/>
    <mergeCell ref="A14:B14"/>
    <mergeCell ref="A15:B15"/>
    <mergeCell ref="A13:F13"/>
    <mergeCell ref="A3:E3"/>
    <mergeCell ref="C9:D9"/>
    <mergeCell ref="C4:F4"/>
    <mergeCell ref="C5:F5"/>
    <mergeCell ref="C7:F7"/>
    <mergeCell ref="D121:E121"/>
    <mergeCell ref="A35:F35"/>
    <mergeCell ref="A83:F83"/>
    <mergeCell ref="A84:F84"/>
    <mergeCell ref="A95:F95"/>
    <mergeCell ref="A96:F96"/>
    <mergeCell ref="A75:F75"/>
    <mergeCell ref="A78:F78"/>
    <mergeCell ref="A77:F77"/>
    <mergeCell ref="A56:F56"/>
    <mergeCell ref="A57:B57"/>
    <mergeCell ref="D61:E61"/>
    <mergeCell ref="A63:C63"/>
    <mergeCell ref="A64:C64"/>
    <mergeCell ref="A65:C65"/>
    <mergeCell ref="A66:C66"/>
    <mergeCell ref="A67:C67"/>
    <mergeCell ref="E47:F47"/>
    <mergeCell ref="A68:C68"/>
    <mergeCell ref="A70:C70"/>
    <mergeCell ref="A69:C69"/>
    <mergeCell ref="A117:F117"/>
    <mergeCell ref="A118:F118"/>
    <mergeCell ref="A119:F119"/>
  </mergeCells>
  <dataValidations count="2">
    <dataValidation type="list" allowBlank="1" showInputMessage="1" showErrorMessage="1" sqref="B42:B50" xr:uid="{00000000-0002-0000-0000-000000000000}">
      <formula1>"-,X"</formula1>
    </dataValidation>
    <dataValidation type="list" allowBlank="1" showInputMessage="1" showErrorMessage="1" sqref="A119:F119" xr:uid="{00000000-0002-0000-0000-000001000000}">
      <formula1>frage_geschl_pers</formula1>
    </dataValidation>
  </dataValidations>
  <printOptions horizontalCentered="1" verticalCentered="1"/>
  <pageMargins left="0.70866141732283472" right="0.70866141732283472" top="0.59055118110236227" bottom="0.55118110236220474" header="0.31496062992125984" footer="0.23622047244094491"/>
  <pageSetup paperSize="9" scale="90" orientation="portrait" r:id="rId2"/>
  <headerFooter alignWithMargins="0">
    <oddHeader>&amp;L&amp;G&amp;R&amp;G</oddHeader>
    <oddFooter>&amp;L&amp;8&amp;K00-036&amp;F&amp;C&amp;8&amp;K00-024Zusatzblatt_P_AG_Brutto_o_pauschal_V1_0_251216
&amp;G&amp;RSeite &amp;P / &amp;N</oddFooter>
  </headerFooter>
  <rowBreaks count="1" manualBreakCount="1">
    <brk id="59" max="5" man="1"/>
  </rowBreaks>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2:B9"/>
  <sheetViews>
    <sheetView workbookViewId="0">
      <selection activeCell="F41" sqref="F41"/>
    </sheetView>
  </sheetViews>
  <sheetFormatPr baseColWidth="10" defaultRowHeight="13.2" x14ac:dyDescent="0.25"/>
  <sheetData>
    <row r="2" spans="2:2" x14ac:dyDescent="0.25">
      <c r="B2" t="s">
        <v>83</v>
      </c>
    </row>
    <row r="3" spans="2:2" x14ac:dyDescent="0.25">
      <c r="B3" t="s">
        <v>84</v>
      </c>
    </row>
    <row r="4" spans="2:2" x14ac:dyDescent="0.25">
      <c r="B4" t="s">
        <v>85</v>
      </c>
    </row>
    <row r="5" spans="2:2" x14ac:dyDescent="0.25">
      <c r="B5" t="s">
        <v>86</v>
      </c>
    </row>
    <row r="6" spans="2:2" x14ac:dyDescent="0.25">
      <c r="B6" t="s">
        <v>87</v>
      </c>
    </row>
    <row r="7" spans="2:2" x14ac:dyDescent="0.25">
      <c r="B7" t="s">
        <v>88</v>
      </c>
    </row>
    <row r="8" spans="2:2" x14ac:dyDescent="0.25">
      <c r="B8" t="s">
        <v>89</v>
      </c>
    </row>
    <row r="9" spans="2:2" x14ac:dyDescent="0.25">
      <c r="B9" t="s">
        <v>90</v>
      </c>
    </row>
  </sheetData>
  <pageMargins left="0.70866141732283472" right="0.70866141732283472" top="0.78740157480314965" bottom="0.78740157480314965" header="0.31496062992125984" footer="0.31496062992125984"/>
  <pageSetup paperSize="9" orientation="portrait" r:id="rId1"/>
  <headerFooter>
    <oddFooter>&amp;CZusatzblatt_P_AG_Brutto_o_pauschal_V1_0_251216</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2:D5"/>
  <sheetViews>
    <sheetView workbookViewId="0">
      <selection activeCell="D18" sqref="D18"/>
    </sheetView>
  </sheetViews>
  <sheetFormatPr baseColWidth="10" defaultColWidth="11.44140625" defaultRowHeight="13.2" x14ac:dyDescent="0.25"/>
  <cols>
    <col min="1" max="1" width="16.33203125" style="125" customWidth="1"/>
    <col min="2" max="2" width="18.44140625" style="125" bestFit="1" customWidth="1"/>
    <col min="3" max="3" width="11.44140625" style="125"/>
    <col min="4" max="4" width="94.44140625" style="125" bestFit="1" customWidth="1"/>
    <col min="5" max="16384" width="11.44140625" style="125"/>
  </cols>
  <sheetData>
    <row r="2" spans="1:4" x14ac:dyDescent="0.25">
      <c r="A2" s="127" t="s">
        <v>73</v>
      </c>
      <c r="B2" s="127" t="s">
        <v>82</v>
      </c>
      <c r="D2" s="129" t="s">
        <v>73</v>
      </c>
    </row>
    <row r="3" spans="1:4" x14ac:dyDescent="0.25">
      <c r="A3" s="127" t="s">
        <v>81</v>
      </c>
      <c r="B3" s="127" t="s">
        <v>80</v>
      </c>
      <c r="D3" s="129" t="s">
        <v>79</v>
      </c>
    </row>
    <row r="4" spans="1:4" ht="26.4" x14ac:dyDescent="0.25">
      <c r="A4" s="127" t="s">
        <v>78</v>
      </c>
      <c r="B4" s="127" t="s">
        <v>77</v>
      </c>
      <c r="D4" s="128" t="s">
        <v>76</v>
      </c>
    </row>
    <row r="5" spans="1:4" x14ac:dyDescent="0.25">
      <c r="A5" s="127" t="s">
        <v>75</v>
      </c>
      <c r="B5" s="126" t="s">
        <v>74</v>
      </c>
    </row>
  </sheetData>
  <pageMargins left="0.70866141732283472" right="0.70866141732283472" top="0.78740157480314965" bottom="0.78740157480314965" header="0.31496062992125984" footer="0.31496062992125984"/>
  <pageSetup paperSize="9" orientation="portrait" r:id="rId1"/>
  <headerFooter>
    <oddFooter>&amp;CZusatzblatt_P_AG_Brutto_o_pauschal_V1_0_251216</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F6DF8-ABBD-4814-AD22-05A4ADBEDA04}">
  <sheetPr>
    <tabColor rgb="FFFFC000"/>
  </sheetPr>
  <dimension ref="A1:B9"/>
  <sheetViews>
    <sheetView workbookViewId="0">
      <selection activeCell="C13" sqref="C13"/>
    </sheetView>
  </sheetViews>
  <sheetFormatPr baseColWidth="10" defaultRowHeight="13.2" x14ac:dyDescent="0.25"/>
  <sheetData>
    <row r="1" spans="1:2" x14ac:dyDescent="0.25">
      <c r="A1" s="159" t="s">
        <v>128</v>
      </c>
    </row>
    <row r="3" spans="1:2" x14ac:dyDescent="0.25">
      <c r="B3" s="160" t="s">
        <v>129</v>
      </c>
    </row>
    <row r="4" spans="1:2" x14ac:dyDescent="0.25">
      <c r="B4" s="160" t="s">
        <v>130</v>
      </c>
    </row>
    <row r="5" spans="1:2" x14ac:dyDescent="0.25">
      <c r="B5" s="160" t="s">
        <v>131</v>
      </c>
    </row>
    <row r="6" spans="1:2" x14ac:dyDescent="0.25">
      <c r="B6" s="160" t="s">
        <v>132</v>
      </c>
    </row>
    <row r="7" spans="1:2" x14ac:dyDescent="0.25">
      <c r="B7" s="160" t="s">
        <v>133</v>
      </c>
    </row>
    <row r="8" spans="1:2" x14ac:dyDescent="0.25">
      <c r="B8" s="160" t="s">
        <v>134</v>
      </c>
    </row>
    <row r="9" spans="1:2" x14ac:dyDescent="0.25">
      <c r="B9" s="160" t="s">
        <v>135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Zusatzblatt P AG-Brutto</vt:lpstr>
      <vt:lpstr>Zusatzblatt P o. Pauschalierung</vt:lpstr>
      <vt:lpstr>Ausnahmedefinition</vt:lpstr>
      <vt:lpstr>Nachschlagen</vt:lpstr>
      <vt:lpstr>Versionen</vt:lpstr>
      <vt:lpstr>Anteil</vt:lpstr>
      <vt:lpstr>'Zusatzblatt P AG-Brutto'!Druckbereich</vt:lpstr>
      <vt:lpstr>'Zusatzblatt P o. Pauschalierung'!Druckbereich</vt:lpstr>
      <vt:lpstr>frage_geschl_pers</vt:lpstr>
      <vt:lpstr>Matrix_Anteil</vt:lpstr>
    </vt:vector>
  </TitlesOfParts>
  <Company>Die Senatorin für Arbeit, Soziales, Jugend und Integration, Abteilung Arbeit, ESF-zwischengeschaltete Stelle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Zusatzblatt P hauptamtliches Personal ohne Pauschalierung</dc:title>
  <dc:creator>Abschnitt 400 - ESF-ZGS</dc:creator>
  <cp:keywords>Zusatzblatt_P_AG_Brutto_o_pauschal_V1_0_251216</cp:keywords>
  <cp:lastModifiedBy>Andre, Thorsten (Arbeit)</cp:lastModifiedBy>
  <cp:lastPrinted>2024-05-28T08:38:27Z</cp:lastPrinted>
  <dcterms:created xsi:type="dcterms:W3CDTF">2007-06-29T11:50:13Z</dcterms:created>
  <dcterms:modified xsi:type="dcterms:W3CDTF">2025-12-16T16:06:38Z</dcterms:modified>
  <cp:category>Website</cp:category>
</cp:coreProperties>
</file>