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S:\bba\Formularwesen\Formularentwicklung\Thorsten\Zusatzblatt P\3_Veröff\"/>
    </mc:Choice>
  </mc:AlternateContent>
  <workbookProtection workbookAlgorithmName="SHA-512" workbookHashValue="FOTrSTfWV6Z3P7X6htTvObQa8tVvST2jDlZfxluumnqNNX41gauGPOq+NDLMXRaLk5oiKAE8hvFcpccbIWQxAA==" workbookSaltValue="/t6tRVOoiy3+XGCPEKuH2g==" workbookSpinCount="100000" lockStructure="1"/>
  <bookViews>
    <workbookView xWindow="0" yWindow="0" windowWidth="19716" windowHeight="10800"/>
  </bookViews>
  <sheets>
    <sheet name="Zusatzblatt pauschal. AGA" sheetId="1" r:id="rId1"/>
    <sheet name="Nachschlagen" sheetId="3" state="hidden" r:id="rId2"/>
    <sheet name="Versionen" sheetId="2" state="hidden" r:id="rId3"/>
  </sheets>
  <definedNames>
    <definedName name="Anteil">Nachschlagen!$A$2:$A$5</definedName>
    <definedName name="_xlnm.Print_Area" localSheetId="0">'Zusatzblatt pauschal. AGA'!$A$1:$F$120</definedName>
    <definedName name="frage_geschl_personal">Nachschlagen!$D$2:$D$5</definedName>
    <definedName name="Matrix_Anteil">Nachschlagen!$A$2:$B$5</definedName>
    <definedName name="Z_91B999BD_A45E_4103_8F8C_38A583DF81BF_.wvu.PrintArea" localSheetId="0" hidden="1">'Zusatzblatt pauschal. AGA'!$A$1:$F$114</definedName>
    <definedName name="Z_91B999BD_A45E_4103_8F8C_38A583DF81BF_.wvu.Rows" localSheetId="0" hidden="1">'Zusatzblatt pauschal. AGA'!$72:$72</definedName>
    <definedName name="Z_BC796871_DDA2_4098_9637_F2C181100176_.wvu.PrintArea" localSheetId="0" hidden="1">'Zusatzblatt pauschal. AGA'!$A$1:$F$94</definedName>
    <definedName name="Z_BC796871_DDA2_4098_9637_F2C181100176_.wvu.Rows" localSheetId="0" hidden="1">'Zusatzblatt pauschal. AGA'!$72:$72</definedName>
  </definedNames>
  <calcPr calcId="162913"/>
  <customWorkbookViews>
    <customWorkbookView name="antje stuve - Persönliche Ansicht" guid="{BC796871-DDA2-4098-9637-F2C181100176}" mergeInterval="0" personalView="1" maximized="1" windowWidth="1024" windowHeight="585" activeSheetId="5"/>
    <customWorkbookView name="Thorsten André - Persönliche Ansicht" guid="{91B999BD-A45E-4103-8F8C-38A583DF81BF}" mergeInterval="0" personalView="1" maximized="1" windowWidth="1680" windowHeight="760" activeSheetId="1"/>
  </customWorkbookViews>
</workbook>
</file>

<file path=xl/calcChain.xml><?xml version="1.0" encoding="utf-8"?>
<calcChain xmlns="http://schemas.openxmlformats.org/spreadsheetml/2006/main">
  <c r="F13" i="1" l="1"/>
  <c r="B24" i="1" s="1"/>
  <c r="F12" i="1"/>
  <c r="D13" i="1" l="1"/>
  <c r="C21" i="1" l="1"/>
  <c r="D46" i="1" l="1"/>
  <c r="D24" i="1" l="1"/>
  <c r="C28" i="1"/>
  <c r="E28" i="1"/>
  <c r="D28" i="1"/>
  <c r="F28" i="1"/>
  <c r="F24" i="1"/>
  <c r="C24" i="1"/>
  <c r="E24" i="1"/>
  <c r="D45" i="1"/>
  <c r="E23" i="1" l="1"/>
  <c r="F23" i="1"/>
  <c r="D23" i="1"/>
  <c r="E65" i="1"/>
  <c r="E68" i="1" l="1"/>
  <c r="E69" i="1" l="1"/>
  <c r="D21" i="1" l="1"/>
  <c r="E21" i="1" s="1"/>
  <c r="F21" i="1" s="1"/>
  <c r="B29" i="1" l="1"/>
  <c r="F45" i="1" s="1"/>
  <c r="F62" i="1" l="1"/>
  <c r="F46" i="1"/>
  <c r="C64" i="1" s="1"/>
  <c r="D64" i="1" s="1"/>
  <c r="F67" i="1"/>
  <c r="F63" i="1"/>
  <c r="F64" i="1"/>
  <c r="F66" i="1"/>
  <c r="E36" i="1"/>
  <c r="F36" i="1" s="1"/>
  <c r="E33" i="1"/>
  <c r="F33" i="1" s="1"/>
  <c r="F39" i="1" l="1"/>
  <c r="F40" i="1" s="1"/>
  <c r="F65" i="1"/>
  <c r="F68" i="1"/>
  <c r="F30" i="1" l="1"/>
  <c r="F47" i="1" s="1"/>
  <c r="F56" i="1" s="1"/>
  <c r="C62" i="1" l="1"/>
  <c r="C69" i="1" s="1"/>
  <c r="C63" i="1"/>
  <c r="D63" i="1" s="1"/>
  <c r="D62" i="1" l="1"/>
  <c r="D65" i="1" s="1"/>
  <c r="C65" i="1"/>
  <c r="D50" i="1"/>
  <c r="C67" i="1" l="1"/>
  <c r="D67" i="1" s="1"/>
  <c r="F52" i="1"/>
  <c r="C51" i="1" s="1"/>
  <c r="F57" i="1" l="1"/>
  <c r="C66" i="1"/>
  <c r="C68" i="1" s="1"/>
  <c r="D66" i="1" l="1"/>
  <c r="D68" i="1" s="1"/>
</calcChain>
</file>

<file path=xl/comments1.xml><?xml version="1.0" encoding="utf-8"?>
<comments xmlns="http://schemas.openxmlformats.org/spreadsheetml/2006/main">
  <authors>
    <author>KJahn</author>
    <author>Thorsten André</author>
    <author>klaus andres</author>
    <author>Thorsten Andre</author>
  </authors>
  <commentList>
    <comment ref="C15" authorId="0" shapeId="0">
      <text>
        <r>
          <rPr>
            <sz val="8"/>
            <color indexed="81"/>
            <rFont val="Tahoma"/>
            <family val="2"/>
          </rPr>
          <t>z.B. TV-L, TVÖD, Haustarifvertrag</t>
        </r>
      </text>
    </comment>
    <comment ref="C21" authorId="1" shapeId="0">
      <text>
        <r>
          <rPr>
            <sz val="9"/>
            <color indexed="81"/>
            <rFont val="Tahoma"/>
            <family val="2"/>
          </rPr>
          <t xml:space="preserve">Jahreszahlen passen sich automatisch in Abhängigkeit von </t>
        </r>
        <r>
          <rPr>
            <i/>
            <sz val="9"/>
            <color indexed="81"/>
            <rFont val="Tahoma"/>
            <family val="2"/>
          </rPr>
          <t>im Projekt beschäftigt</t>
        </r>
        <r>
          <rPr>
            <sz val="9"/>
            <color indexed="81"/>
            <rFont val="Tahoma"/>
            <family val="2"/>
          </rPr>
          <t xml:space="preserve"> an.</t>
        </r>
      </text>
    </comment>
    <comment ref="C22" authorId="1" shapeId="0">
      <text>
        <r>
          <rPr>
            <sz val="9"/>
            <color indexed="81"/>
            <rFont val="Segoe UI"/>
            <family val="2"/>
          </rPr>
          <t xml:space="preserve">Bitte erfassen Sie hier die Werte laut Arbeitsvertrag. Eine anteilige Berücksichtigung für den anzurechnenden Anteil im Projekt erfolgt durch die Verformelung im Vordruck. 
</t>
        </r>
      </text>
    </comment>
    <comment ref="C25" authorId="2" shapeId="0">
      <text>
        <r>
          <rPr>
            <sz val="8"/>
            <color indexed="81"/>
            <rFont val="Tahoma"/>
            <family val="2"/>
          </rPr>
          <t>Hier sind Zulagen einzutragen, die Regelmäßig zusätzlich zum Grundgehalt gezahlt werden. 
Darunter könne z.B. Meisterzulagen oder Zulagen für die Übernahme einer höherwertigen Tätigkeit fallen.</t>
        </r>
      </text>
    </comment>
    <comment ref="D32" authorId="2" shapeId="0">
      <text>
        <r>
          <rPr>
            <sz val="8"/>
            <color indexed="81"/>
            <rFont val="Tahoma"/>
            <family val="2"/>
          </rPr>
          <t xml:space="preserve">Für jede Art der Zahlung muß </t>
        </r>
        <r>
          <rPr>
            <b/>
            <sz val="8"/>
            <color indexed="81"/>
            <rFont val="Tahoma"/>
            <family val="2"/>
          </rPr>
          <t>ein Betrag</t>
        </r>
        <r>
          <rPr>
            <sz val="8"/>
            <color indexed="81"/>
            <rFont val="Tahoma"/>
            <family val="2"/>
          </rPr>
          <t xml:space="preserve"> über die </t>
        </r>
        <r>
          <rPr>
            <b/>
            <sz val="8"/>
            <color indexed="81"/>
            <rFont val="Tahoma"/>
            <family val="2"/>
          </rPr>
          <t>gesamte Projektlaufzeit</t>
        </r>
        <r>
          <rPr>
            <sz val="8"/>
            <color indexed="81"/>
            <rFont val="Tahoma"/>
            <family val="2"/>
          </rPr>
          <t xml:space="preserve"> gebildet werden, unabhängig davon ob die StelleninhaberIn über die gesamte Projektlaufzeit im Projekt beschäftigt wird oder nur in einen befristeten Zeitraum in dem Projekt mitarbeitet.
Wird z.B. jedes Jahr im November für den im Projekt geleisteten Stellenanteil eine Sonderzahlung in Höhe von € 2.000,00 gezahlt so müssen bei einer 36 monatigen Projektlaufzeit  € 6.000,00 eingetragen werden.
Entsprechend wäre bei einer Projektlaufzeit von 28 Monaten der Betrag von € 4.666,67 einzutragen.
Bitte achten Siedarauf, hier die Werte laut Arbeitsvertrag zu erfassen.
Eine anteilige Berücksichtigung der Beträge erfolgt durch eine verformelung im Vordruck.</t>
        </r>
      </text>
    </comment>
    <comment ref="D42" authorId="1" shapeId="0">
      <text>
        <r>
          <rPr>
            <sz val="9"/>
            <color indexed="81"/>
            <rFont val="Tahoma"/>
            <charset val="1"/>
          </rPr>
          <t>Bitte den Betrag für die gesamte Projektlaufzeit angeben.</t>
        </r>
      </text>
    </comment>
    <comment ref="E42" authorId="3" shapeId="0">
      <text>
        <r>
          <rPr>
            <sz val="9"/>
            <color indexed="81"/>
            <rFont val="Tahoma"/>
            <family val="2"/>
          </rPr>
          <t xml:space="preserve">Sollte das Formular best.  Punkte nicht korrekt darstellen,  können Sie hier eine Anmerkung für die Sachbearbeitung eingeben.
</t>
        </r>
      </text>
    </comment>
    <comment ref="E49" authorId="3" shapeId="0">
      <text>
        <r>
          <rPr>
            <sz val="9"/>
            <color indexed="81"/>
            <rFont val="Tahoma"/>
            <family val="2"/>
          </rPr>
          <t xml:space="preserve">Sollte das Formular best.  Punkte nicht korrekt darstellen,  können Sie hier eine Anmerkung für die Sachbearbeitung eingeben.
</t>
        </r>
      </text>
    </comment>
    <comment ref="C54" authorId="0" shapeId="0">
      <text>
        <r>
          <rPr>
            <sz val="8"/>
            <color indexed="81"/>
            <rFont val="Tahoma"/>
            <family val="2"/>
          </rPr>
          <t xml:space="preserve">z.B. "Tarifvertrag"
</t>
        </r>
      </text>
    </comment>
    <comment ref="E54" authorId="0" shapeId="0">
      <text>
        <r>
          <rPr>
            <sz val="8"/>
            <color indexed="81"/>
            <rFont val="Tahoma"/>
            <family val="2"/>
          </rPr>
          <t xml:space="preserve">z.B. "VBL"
</t>
        </r>
      </text>
    </comment>
    <comment ref="E60" authorId="1" shapeId="0">
      <text>
        <r>
          <rPr>
            <b/>
            <sz val="9"/>
            <color indexed="81"/>
            <rFont val="Tahoma"/>
            <charset val="1"/>
          </rPr>
          <t>Thorsten André:</t>
        </r>
        <r>
          <rPr>
            <sz val="9"/>
            <color indexed="81"/>
            <rFont val="Tahoma"/>
            <charset val="1"/>
          </rPr>
          <t xml:space="preserve">
Bitte geben Sie hier nur die Werte ein, die laut den Informationsblätten zu den Personalkosten im Projekt anerkennungsfähig sind.</t>
        </r>
      </text>
    </comment>
  </commentList>
</comments>
</file>

<file path=xl/comments2.xml><?xml version="1.0" encoding="utf-8"?>
<comments xmlns="http://schemas.openxmlformats.org/spreadsheetml/2006/main">
  <authors>
    <author>Thorsten André</author>
  </authors>
  <commentList>
    <comment ref="A2" authorId="0" shapeId="0">
      <text>
        <r>
          <rPr>
            <b/>
            <sz val="9"/>
            <color indexed="81"/>
            <rFont val="Segoe UI"/>
            <charset val="1"/>
          </rPr>
          <t>Thorsten André:</t>
        </r>
        <r>
          <rPr>
            <sz val="9"/>
            <color indexed="81"/>
            <rFont val="Segoe UI"/>
            <charset val="1"/>
          </rPr>
          <t xml:space="preserve">
Name:Anteil</t>
        </r>
      </text>
    </comment>
    <comment ref="B2" authorId="0" shapeId="0">
      <text>
        <r>
          <rPr>
            <b/>
            <sz val="9"/>
            <color indexed="81"/>
            <rFont val="Segoe UI"/>
            <charset val="1"/>
          </rPr>
          <t>Thorsten André:</t>
        </r>
        <r>
          <rPr>
            <sz val="9"/>
            <color indexed="81"/>
            <rFont val="Segoe UI"/>
            <charset val="1"/>
          </rPr>
          <t xml:space="preserve">
Name:Matrix_Anteil</t>
        </r>
      </text>
    </comment>
  </commentList>
</comments>
</file>

<file path=xl/sharedStrings.xml><?xml version="1.0" encoding="utf-8"?>
<sst xmlns="http://schemas.openxmlformats.org/spreadsheetml/2006/main" count="147" uniqueCount="134">
  <si>
    <t>Fälligkeitsmonat:</t>
  </si>
  <si>
    <t>anteilig pro Monat</t>
  </si>
  <si>
    <t>Anspruchsbasis:</t>
  </si>
  <si>
    <t>Art der Leistung</t>
  </si>
  <si>
    <t xml:space="preserve">Summe </t>
  </si>
  <si>
    <t>durchschnittlich/Monat</t>
  </si>
  <si>
    <t>Projektlaufzeit in Monaten</t>
  </si>
  <si>
    <t xml:space="preserve">Art der Zahlung: </t>
  </si>
  <si>
    <t>Regelmäßig monatlich gezahlte Zulagen:</t>
  </si>
  <si>
    <t>Funktion im Projekt:</t>
  </si>
  <si>
    <t>anzuwendender Tarif:</t>
  </si>
  <si>
    <t>tätigkeitsrelevante Berufserfahrung in Jahren:</t>
  </si>
  <si>
    <t>Eingruppierung:</t>
  </si>
  <si>
    <t>Entwicklungsstufe:</t>
  </si>
  <si>
    <t>VL-Zulage:</t>
  </si>
  <si>
    <t>Projektlaufzeit in Monaten:</t>
  </si>
  <si>
    <t>Ausführliche Stellenbeschreibung</t>
  </si>
  <si>
    <t>Qualifikation/en / Berufserfahrung des/der für die Tätigkeit vorgesehen Mitarbeiter/in:</t>
  </si>
  <si>
    <t>Höhe der Zahlungen für die gesamte Projektlaufzeit:</t>
  </si>
  <si>
    <t>(Falls Mitarbeiter/in noch nicht feststeht, bitte Planungen eingeben soweit bekannt)</t>
  </si>
  <si>
    <t>Name Mitarbeiter/in:</t>
  </si>
  <si>
    <t>Geb.dat. Mitarbeiter/in:</t>
  </si>
  <si>
    <t>Im Projekt beschäftigt von:</t>
  </si>
  <si>
    <t>Tätig beim Anbieter seit TT.MM.JJ:</t>
  </si>
  <si>
    <t>Projekttitel:</t>
  </si>
  <si>
    <t xml:space="preserve"> </t>
  </si>
  <si>
    <t>%</t>
  </si>
  <si>
    <t>Betrag</t>
  </si>
  <si>
    <t>Gesamtbelastung AG</t>
  </si>
  <si>
    <t>X</t>
  </si>
  <si>
    <t>Art des Vorteils</t>
  </si>
  <si>
    <t>Höhe/Monat %</t>
  </si>
  <si>
    <t>Anmerkungen</t>
  </si>
  <si>
    <t xml:space="preserve">Betrag </t>
  </si>
  <si>
    <t>Familienstand* (vh /nv):</t>
  </si>
  <si>
    <t>kindergeldberecht. Kinder*:</t>
  </si>
  <si>
    <t>* Angaben nur erforderlich bei entsprechenden Besitzständen aus dem BAT</t>
  </si>
  <si>
    <t>A. Angaben zum Projekt</t>
  </si>
  <si>
    <t xml:space="preserve">bis:   </t>
  </si>
  <si>
    <t>Antragsteller/in:</t>
  </si>
  <si>
    <t xml:space="preserve">Arbeitgeber/in:
</t>
  </si>
  <si>
    <r>
      <t xml:space="preserve">B. Angaben zur Person </t>
    </r>
    <r>
      <rPr>
        <sz val="10"/>
        <rFont val="Arial"/>
        <family val="2"/>
      </rPr>
      <t>(Angaben bezgl. Arbeitgeber/in nur, wenn nicht gleich Antragstellende/r)</t>
    </r>
  </si>
  <si>
    <t>E. Angaben zu Anforderungen der Tätigkeit und Qualifikation des vorgesehenen Personals</t>
  </si>
  <si>
    <t>D. Personalkosten Projektlaufzeit</t>
  </si>
  <si>
    <t>monatlich</t>
  </si>
  <si>
    <t>Gesamt</t>
  </si>
  <si>
    <t>Jahressonderzahlung</t>
  </si>
  <si>
    <t>Kosten Projektlaufzeit</t>
  </si>
  <si>
    <t>Gesamtkosten AG</t>
  </si>
  <si>
    <t>Werte für Finanzantrag</t>
  </si>
  <si>
    <r>
      <t xml:space="preserve">C. Angaben zur Eingruppierung und zum Tarifvertrag 
    </t>
    </r>
    <r>
      <rPr>
        <sz val="9"/>
        <rFont val="Arial"/>
        <family val="2"/>
      </rPr>
      <t>(nicht erforderlich bei SEK-Projekten; hier weiter bei Punkt E.)</t>
    </r>
  </si>
  <si>
    <t>Summe Betrag I + Betrag II + Betrag III =  monatliches AN-Brutto B 1.1.5</t>
  </si>
  <si>
    <t>Sozialversicherung und Berufsgenossenschaft</t>
  </si>
  <si>
    <t>Pauschalierter Wert</t>
  </si>
  <si>
    <t>B 1.1.5 - AN-Brutto Betrag I</t>
  </si>
  <si>
    <t>B 1.1.5 - AN-Brutto Betrag II</t>
  </si>
  <si>
    <t>B 1.1.5 - AN-Brutto Betrag III</t>
  </si>
  <si>
    <t>B 1.1.5 - AN Brutto Gesamt</t>
  </si>
  <si>
    <t>monatliche Gesamtbelastung AG (B 1.1.5 + B 1.1.6 + B 1.1.7)</t>
  </si>
  <si>
    <t>November</t>
  </si>
  <si>
    <t>B 1.1.6 - AGA Sozialver- 
              sicherung und BG</t>
  </si>
  <si>
    <t>Std. Vertrag</t>
  </si>
  <si>
    <t>Std. 1 BV Vollzeit</t>
  </si>
  <si>
    <t>Stellenant. Projekt</t>
  </si>
  <si>
    <t>jährliche Steigerung %</t>
  </si>
  <si>
    <t>mtl. Grundvergütung lt.Vertrag:</t>
  </si>
  <si>
    <t>Dezember</t>
  </si>
  <si>
    <t>Leistungsentgeld</t>
  </si>
  <si>
    <t>Summe der Zahlungen lt. Arbeitsvertrag</t>
  </si>
  <si>
    <t>Betrag I anteilig</t>
  </si>
  <si>
    <t>Betrag II anteilig</t>
  </si>
  <si>
    <t>Geldwerte Vorteil lt. Vertrag</t>
  </si>
  <si>
    <t>Betrag III anteilig</t>
  </si>
  <si>
    <t>AGA-Sozialversicherung B 1.1.6 anteilig</t>
  </si>
  <si>
    <t>Kosten betriebliche Altersversorgung B 1.1.7 anteilig</t>
  </si>
  <si>
    <t>B 1.1.7 - Kosten betrl. Altersver.</t>
  </si>
  <si>
    <r>
      <t xml:space="preserve">Zusatzblatt P pauschal. AGA  </t>
    </r>
    <r>
      <rPr>
        <b/>
        <sz val="9"/>
        <rFont val="Arial"/>
        <family val="2"/>
      </rPr>
      <t>- für jede Personalstelle separat auszufüllen und einzureichen</t>
    </r>
  </si>
  <si>
    <t>Std. im Projekt</t>
  </si>
  <si>
    <t>Anteil %</t>
  </si>
  <si>
    <t>Zuordnung mit festem Anteil %</t>
  </si>
  <si>
    <t>Ergänzung Drop Down fester Prozentanteil</t>
  </si>
  <si>
    <t>Version 2_1 20.03,2019</t>
  </si>
  <si>
    <t>Ergänzung Formel für Prozentanteil in F13</t>
  </si>
  <si>
    <t>C21 - F21 Anstatt Jahr 1900 bei C11=0 oder leer wird nun die Jahre 1-4 ausgegeben.</t>
  </si>
  <si>
    <t>Weitere #Wert Anzeigen durch WENNFEHLER aufgehoben</t>
  </si>
  <si>
    <t>Wenn kein fester % Anteil dann Hinweis auf Begründung</t>
  </si>
  <si>
    <t>Seite 2 Ende Teil des Platzes für Frage und Antwort Begründung für nicht % Anteil vorgesehen</t>
  </si>
  <si>
    <t>Haustarif</t>
  </si>
  <si>
    <t>bAV</t>
  </si>
  <si>
    <t>Nur für den Fall, dass kein fester Prozentsatz beim Personaleinsatz im Projekt vereinbart werden kann, wird das Führen von Arbeitszeitnachweisen wie folgt begründet:</t>
  </si>
  <si>
    <t>bitte auswählen</t>
  </si>
  <si>
    <t>?</t>
  </si>
  <si>
    <t>ja</t>
  </si>
  <si>
    <t>Begründung-&gt;S.2</t>
  </si>
  <si>
    <t>nein</t>
  </si>
  <si>
    <t xml:space="preserve">trifft nicht zu </t>
  </si>
  <si>
    <t>ok</t>
  </si>
  <si>
    <t>nur SEK o Pers.Schl</t>
  </si>
  <si>
    <t xml:space="preserve">Datum, Ort </t>
  </si>
  <si>
    <t>Unterschrift/Stempel</t>
  </si>
  <si>
    <t>Version 2_2 02.05.2019</t>
  </si>
  <si>
    <t>DropDown Werte durch Tabelle auf Blatt Nachschlagen ersetzt Gültigkeit =Anteil</t>
  </si>
  <si>
    <t>Verweise in D13 über Sverweis angelegt Matrix_Anteil</t>
  </si>
  <si>
    <t>Ende Seite 2 Platz für Datum Ort und Unterschrift eingefügt</t>
  </si>
  <si>
    <t xml:space="preserve">anteilig Projekt </t>
  </si>
  <si>
    <t>Version 2_3 17.06.2019</t>
  </si>
  <si>
    <t>Runden in Feld F13 eingefügt</t>
  </si>
  <si>
    <t>Runden in Feld F12 eingefügt</t>
  </si>
  <si>
    <t>B24 = F13</t>
  </si>
  <si>
    <t>Monatl. Vergütung lt. Arbeitsvertrag in den Jahren</t>
  </si>
  <si>
    <t>Einmalzahlungen lt. Arbeitsvertrag</t>
  </si>
  <si>
    <t>Geldwerter Vorteil lt. Arbeitsvertrag</t>
  </si>
  <si>
    <t xml:space="preserve">Kosten der betrieblichen Altersversorgung </t>
  </si>
  <si>
    <t>Kosten gesamte Laufzeit</t>
  </si>
  <si>
    <t>Erforderliche Qualifikationen /Erfahrungen für die Tätigkeit:
(Bitte geben Sie auch erforderliche Zertifikate /Abschlüsse mit Fachrichtung an)</t>
  </si>
  <si>
    <t>F. Angaben zur zeitgleichen Betreuung weiterer Teilnehmer*innen / beratener Personen</t>
  </si>
  <si>
    <t>Ja, der/die  MA betreut im ausgewiesenen Umfang ausschließlich Teilnehmer*innen/beratene Personen des angegebenen Projektes!</t>
  </si>
  <si>
    <t>Nein, der/die MA betreut zeitgleich weitere Teilnehmer*innen/beratene Personen auch aus anderen Projekten!</t>
  </si>
  <si>
    <t>Ergänzung Frage F.</t>
  </si>
  <si>
    <t>Urlaubstage 1 BV</t>
  </si>
  <si>
    <t xml:space="preserve">Ergänzung Frage B. </t>
  </si>
  <si>
    <t>Frage nach Urlaubstagen ergänzt</t>
  </si>
  <si>
    <t>Version 3_2_201120</t>
  </si>
  <si>
    <t>Auswahloption triff nicht zu ergänzt</t>
  </si>
  <si>
    <t>Trifft nicht zu.</t>
  </si>
  <si>
    <t>Bitte auswählen!</t>
  </si>
  <si>
    <t>Ist der/die  Mitarbeiter*in im ausgewiesenen Umfang ausschließlich für die Betreung der Teilnehmer*innen / beratenen Personen des beantragten/geförderten Projektes vorgesehen?</t>
  </si>
  <si>
    <r>
      <t xml:space="preserve">F. Angaben zur zeitgleichen Betreuung weiterer Teilnehmer*innen / beratener Personen:
</t>
    </r>
    <r>
      <rPr>
        <sz val="9"/>
        <color theme="1"/>
        <rFont val="Arial"/>
        <family val="2"/>
      </rPr>
      <t xml:space="preserve">    (Nur bei Personal welches für die Betreuung TN oder Beratung eingesetzt wird! Sonst -&gt; Trifft nicht zu!) </t>
    </r>
    <r>
      <rPr>
        <b/>
        <sz val="9"/>
        <color theme="1"/>
        <rFont val="Arial"/>
        <family val="2"/>
      </rPr>
      <t xml:space="preserve">
     </t>
    </r>
  </si>
  <si>
    <t>Frage umformuliert … nur gültig für Beratung und Betreuung von TN/Beratenen</t>
  </si>
  <si>
    <t>Version 3_3_210107</t>
  </si>
  <si>
    <t>Prüfwerte</t>
  </si>
  <si>
    <t>-&gt; AG-Brutto/h</t>
  </si>
  <si>
    <t>-&gt; Mindestlohn</t>
  </si>
  <si>
    <t>Korrektur missverständliche Formulierung Prüfwerte … alt Prüfwerte Mindestlohn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</si>
</sst>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quot;;\-#,##0.00\ &quot;€&quot;"/>
    <numFmt numFmtId="44" formatCode="_-* #,##0.00\ &quot;€&quot;_-;\-* #,##0.00\ &quot;€&quot;_-;_-* &quot;-&quot;??\ &quot;€&quot;_-;_-@_-"/>
    <numFmt numFmtId="164" formatCode="#,##0.00\ &quot;€&quot;"/>
    <numFmt numFmtId="165" formatCode="0.0"/>
    <numFmt numFmtId="166" formatCode="0.0_ ;[Red]\-0.0\ "/>
    <numFmt numFmtId="167" formatCode="#,##0.0"/>
    <numFmt numFmtId="168" formatCode="0.000%"/>
  </numFmts>
  <fonts count="26" x14ac:knownFonts="1">
    <font>
      <sz val="10"/>
      <name val="Arial"/>
    </font>
    <font>
      <sz val="10"/>
      <name val="Arial"/>
      <family val="2"/>
    </font>
    <font>
      <b/>
      <sz val="10"/>
      <name val="Arial"/>
      <family val="2"/>
    </font>
    <font>
      <b/>
      <sz val="9"/>
      <name val="Arial"/>
      <family val="2"/>
    </font>
    <font>
      <sz val="10"/>
      <name val="Arial"/>
      <family val="2"/>
    </font>
    <font>
      <sz val="8"/>
      <color indexed="81"/>
      <name val="Tahoma"/>
      <family val="2"/>
    </font>
    <font>
      <b/>
      <sz val="8"/>
      <color indexed="81"/>
      <name val="Tahoma"/>
      <family val="2"/>
    </font>
    <font>
      <sz val="10"/>
      <name val="Arial"/>
      <family val="2"/>
    </font>
    <font>
      <b/>
      <sz val="10"/>
      <color rgb="FFFF0000"/>
      <name val="Arial"/>
      <family val="2"/>
    </font>
    <font>
      <sz val="9"/>
      <color indexed="81"/>
      <name val="Tahoma"/>
      <family val="2"/>
    </font>
    <font>
      <b/>
      <i/>
      <sz val="10"/>
      <name val="Arial"/>
      <family val="2"/>
    </font>
    <font>
      <sz val="6"/>
      <name val="Arial"/>
      <family val="2"/>
    </font>
    <font>
      <sz val="9"/>
      <color indexed="81"/>
      <name val="Tahoma"/>
      <charset val="1"/>
    </font>
    <font>
      <b/>
      <sz val="9"/>
      <color indexed="81"/>
      <name val="Tahoma"/>
      <charset val="1"/>
    </font>
    <font>
      <sz val="9"/>
      <name val="Arial"/>
      <family val="2"/>
    </font>
    <font>
      <b/>
      <sz val="8"/>
      <color theme="0" tint="-0.249977111117893"/>
      <name val="Arial"/>
      <family val="2"/>
    </font>
    <font>
      <i/>
      <sz val="9"/>
      <color indexed="81"/>
      <name val="Tahoma"/>
      <family val="2"/>
    </font>
    <font>
      <b/>
      <sz val="10"/>
      <color theme="3" tint="0.39997558519241921"/>
      <name val="Arial"/>
      <family val="2"/>
    </font>
    <font>
      <sz val="9"/>
      <color indexed="81"/>
      <name val="Segoe UI"/>
      <charset val="1"/>
    </font>
    <font>
      <b/>
      <sz val="9"/>
      <color indexed="81"/>
      <name val="Segoe UI"/>
      <charset val="1"/>
    </font>
    <font>
      <b/>
      <i/>
      <sz val="8"/>
      <name val="Arial"/>
      <family val="2"/>
    </font>
    <font>
      <sz val="9"/>
      <color indexed="81"/>
      <name val="Segoe UI"/>
      <family val="2"/>
    </font>
    <font>
      <sz val="10"/>
      <color theme="1"/>
      <name val="Arial"/>
      <family val="2"/>
    </font>
    <font>
      <b/>
      <sz val="10"/>
      <color theme="1"/>
      <name val="Arial"/>
      <family val="2"/>
    </font>
    <font>
      <b/>
      <sz val="9"/>
      <color theme="1"/>
      <name val="Arial"/>
      <family val="2"/>
    </font>
    <font>
      <sz val="9"/>
      <color theme="1"/>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5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12">
    <xf numFmtId="0" fontId="0" fillId="0" borderId="0" xfId="0"/>
    <xf numFmtId="0" fontId="0" fillId="0" borderId="0" xfId="0" applyBorder="1"/>
    <xf numFmtId="0" fontId="0" fillId="0" borderId="0" xfId="0" applyFill="1" applyBorder="1"/>
    <xf numFmtId="0" fontId="0" fillId="2" borderId="0" xfId="0" applyFill="1" applyBorder="1"/>
    <xf numFmtId="14" fontId="0" fillId="0" borderId="0" xfId="0" applyNumberFormat="1" applyBorder="1"/>
    <xf numFmtId="44" fontId="0" fillId="2" borderId="2" xfId="1" applyFont="1" applyFill="1" applyBorder="1"/>
    <xf numFmtId="0" fontId="2" fillId="0" borderId="0" xfId="0" applyFont="1" applyBorder="1" applyAlignment="1">
      <alignment horizontal="left"/>
    </xf>
    <xf numFmtId="0" fontId="0" fillId="0" borderId="0" xfId="0" applyBorder="1" applyProtection="1"/>
    <xf numFmtId="0" fontId="0" fillId="2" borderId="0" xfId="0" applyFill="1" applyBorder="1" applyAlignment="1" applyProtection="1"/>
    <xf numFmtId="0" fontId="0" fillId="2" borderId="0" xfId="0" applyFill="1" applyProtection="1"/>
    <xf numFmtId="0" fontId="0" fillId="0" borderId="0" xfId="0" applyFill="1" applyBorder="1" applyProtection="1"/>
    <xf numFmtId="0" fontId="2" fillId="0" borderId="0" xfId="0" applyFont="1" applyBorder="1" applyAlignment="1" applyProtection="1">
      <alignment horizontal="left"/>
    </xf>
    <xf numFmtId="0" fontId="4" fillId="0" borderId="0" xfId="0" applyFont="1" applyBorder="1" applyProtection="1"/>
    <xf numFmtId="2" fontId="2" fillId="3" borderId="0" xfId="0" applyNumberFormat="1" applyFont="1" applyFill="1" applyBorder="1" applyAlignment="1" applyProtection="1">
      <alignment horizontal="center"/>
    </xf>
    <xf numFmtId="14" fontId="0" fillId="0" borderId="0" xfId="0" applyNumberFormat="1" applyBorder="1" applyProtection="1"/>
    <xf numFmtId="166" fontId="0" fillId="0" borderId="0" xfId="0" applyNumberFormat="1" applyBorder="1" applyProtection="1"/>
    <xf numFmtId="0" fontId="0" fillId="2" borderId="0" xfId="0" applyFill="1" applyBorder="1" applyProtection="1"/>
    <xf numFmtId="0" fontId="0" fillId="0" borderId="0" xfId="0" applyProtection="1"/>
    <xf numFmtId="0" fontId="0" fillId="2" borderId="6" xfId="0" applyFill="1" applyBorder="1" applyProtection="1"/>
    <xf numFmtId="0" fontId="0" fillId="0" borderId="0" xfId="0" applyBorder="1" applyAlignment="1" applyProtection="1">
      <alignment horizontal="center"/>
    </xf>
    <xf numFmtId="0" fontId="2" fillId="2" borderId="0" xfId="0" applyFont="1" applyFill="1" applyBorder="1" applyAlignment="1" applyProtection="1">
      <alignment horizontal="left"/>
    </xf>
    <xf numFmtId="168" fontId="2" fillId="0" borderId="0" xfId="0" applyNumberFormat="1" applyFont="1" applyBorder="1"/>
    <xf numFmtId="0" fontId="4" fillId="2" borderId="6" xfId="0" applyFont="1" applyFill="1" applyBorder="1" applyAlignment="1" applyProtection="1"/>
    <xf numFmtId="168" fontId="0" fillId="0" borderId="0" xfId="0" applyNumberFormat="1" applyBorder="1"/>
    <xf numFmtId="0" fontId="1" fillId="0" borderId="0" xfId="0" applyFont="1" applyBorder="1" applyProtection="1"/>
    <xf numFmtId="0" fontId="1" fillId="2" borderId="6" xfId="0" applyFont="1" applyFill="1" applyBorder="1" applyAlignment="1">
      <alignment horizontal="left"/>
    </xf>
    <xf numFmtId="0" fontId="8" fillId="2" borderId="6" xfId="0" applyFont="1" applyFill="1" applyBorder="1" applyProtection="1"/>
    <xf numFmtId="0" fontId="4" fillId="2" borderId="6" xfId="0" applyFont="1" applyFill="1" applyBorder="1" applyAlignment="1" applyProtection="1">
      <alignment horizontal="center" vertical="center"/>
    </xf>
    <xf numFmtId="0" fontId="3" fillId="2" borderId="12" xfId="0" applyFont="1" applyFill="1" applyBorder="1" applyAlignment="1" applyProtection="1">
      <alignment horizontal="center" vertical="center" wrapText="1"/>
    </xf>
    <xf numFmtId="0" fontId="0" fillId="0" borderId="10" xfId="0" applyBorder="1"/>
    <xf numFmtId="0" fontId="2" fillId="2" borderId="0" xfId="0" applyFont="1" applyFill="1" applyBorder="1"/>
    <xf numFmtId="0" fontId="0" fillId="2" borderId="13" xfId="0" applyFill="1" applyBorder="1"/>
    <xf numFmtId="0" fontId="0" fillId="2" borderId="19" xfId="0" applyFill="1" applyBorder="1" applyProtection="1"/>
    <xf numFmtId="0" fontId="2" fillId="0" borderId="1" xfId="0" applyFont="1" applyBorder="1" applyAlignment="1" applyProtection="1"/>
    <xf numFmtId="0" fontId="2" fillId="0" borderId="3" xfId="0" applyFont="1" applyBorder="1" applyAlignment="1" applyProtection="1"/>
    <xf numFmtId="0" fontId="1" fillId="0" borderId="3" xfId="0" applyFont="1" applyBorder="1" applyAlignment="1" applyProtection="1">
      <alignment shrinkToFit="1"/>
    </xf>
    <xf numFmtId="0" fontId="2" fillId="0" borderId="0" xfId="0" applyFont="1" applyBorder="1" applyProtection="1"/>
    <xf numFmtId="168" fontId="0" fillId="0" borderId="0" xfId="0" applyNumberFormat="1" applyBorder="1" applyProtection="1"/>
    <xf numFmtId="168" fontId="2" fillId="0" borderId="0" xfId="0" applyNumberFormat="1" applyFont="1" applyBorder="1" applyProtection="1"/>
    <xf numFmtId="0" fontId="4" fillId="0" borderId="6" xfId="0" applyFont="1" applyBorder="1" applyAlignment="1" applyProtection="1">
      <alignment horizontal="center" vertical="center"/>
    </xf>
    <xf numFmtId="10" fontId="0" fillId="0" borderId="0" xfId="0" applyNumberFormat="1" applyBorder="1" applyProtection="1"/>
    <xf numFmtId="0" fontId="0" fillId="0" borderId="5" xfId="0" applyBorder="1" applyAlignment="1" applyProtection="1">
      <alignment horizontal="center" vertical="center"/>
    </xf>
    <xf numFmtId="168" fontId="1" fillId="0" borderId="0" xfId="0" applyNumberFormat="1" applyFont="1" applyBorder="1" applyProtection="1"/>
    <xf numFmtId="0" fontId="0" fillId="0" borderId="0" xfId="0" applyBorder="1" applyAlignment="1" applyProtection="1">
      <alignment vertical="top"/>
    </xf>
    <xf numFmtId="168" fontId="0" fillId="0" borderId="0" xfId="0" applyNumberFormat="1" applyBorder="1" applyAlignment="1" applyProtection="1">
      <alignment vertical="top"/>
    </xf>
    <xf numFmtId="168" fontId="2" fillId="0" borderId="0" xfId="0" applyNumberFormat="1" applyFont="1" applyBorder="1" applyAlignment="1" applyProtection="1">
      <alignment vertical="top"/>
    </xf>
    <xf numFmtId="0" fontId="1" fillId="2" borderId="13" xfId="0" applyFont="1" applyFill="1" applyBorder="1" applyAlignment="1" applyProtection="1">
      <alignment vertical="top"/>
    </xf>
    <xf numFmtId="0" fontId="2" fillId="2" borderId="13" xfId="0" applyFont="1" applyFill="1" applyBorder="1" applyAlignment="1" applyProtection="1">
      <alignment vertical="top"/>
    </xf>
    <xf numFmtId="0" fontId="1" fillId="3" borderId="6" xfId="0" applyFont="1" applyFill="1" applyBorder="1" applyAlignment="1" applyProtection="1">
      <alignment horizontal="center" vertical="top"/>
    </xf>
    <xf numFmtId="0" fontId="2" fillId="2" borderId="0" xfId="0" applyFont="1" applyFill="1" applyBorder="1" applyAlignment="1" applyProtection="1">
      <alignment vertical="top"/>
    </xf>
    <xf numFmtId="0" fontId="0" fillId="0" borderId="24" xfId="0" applyBorder="1"/>
    <xf numFmtId="0" fontId="2" fillId="2" borderId="25" xfId="0" applyFont="1" applyFill="1" applyBorder="1" applyProtection="1"/>
    <xf numFmtId="0" fontId="15" fillId="0" borderId="30" xfId="0" applyFont="1" applyBorder="1" applyAlignment="1" applyProtection="1">
      <alignment horizontal="right" vertical="top"/>
    </xf>
    <xf numFmtId="0" fontId="2" fillId="2" borderId="34" xfId="0" applyFont="1" applyFill="1" applyBorder="1"/>
    <xf numFmtId="0" fontId="0" fillId="2" borderId="35" xfId="0" applyFill="1" applyBorder="1"/>
    <xf numFmtId="44" fontId="0" fillId="2" borderId="30" xfId="1" applyFont="1" applyFill="1" applyBorder="1"/>
    <xf numFmtId="0" fontId="3" fillId="2" borderId="41" xfId="0" applyFont="1" applyFill="1" applyBorder="1" applyAlignment="1" applyProtection="1">
      <alignment horizontal="center" vertical="center" wrapText="1"/>
    </xf>
    <xf numFmtId="0" fontId="8" fillId="2" borderId="44" xfId="0" applyFont="1" applyFill="1" applyBorder="1" applyAlignment="1" applyProtection="1">
      <alignment wrapText="1"/>
    </xf>
    <xf numFmtId="0" fontId="1" fillId="2" borderId="14" xfId="0" applyFont="1" applyFill="1" applyBorder="1" applyAlignment="1">
      <alignment horizontal="left"/>
    </xf>
    <xf numFmtId="0" fontId="1" fillId="0" borderId="6" xfId="0" applyFont="1" applyFill="1" applyBorder="1" applyAlignment="1" applyProtection="1">
      <alignment horizontal="left" vertical="center"/>
    </xf>
    <xf numFmtId="7" fontId="7" fillId="0" borderId="2" xfId="1" applyNumberFormat="1" applyFont="1" applyFill="1" applyBorder="1" applyProtection="1"/>
    <xf numFmtId="0" fontId="4" fillId="2" borderId="17" xfId="0" applyFont="1" applyFill="1" applyBorder="1" applyAlignment="1" applyProtection="1">
      <alignment horizontal="left"/>
    </xf>
    <xf numFmtId="0" fontId="0" fillId="2" borderId="17" xfId="0" applyFill="1" applyBorder="1" applyAlignment="1" applyProtection="1">
      <alignment horizontal="left"/>
    </xf>
    <xf numFmtId="164" fontId="7" fillId="0" borderId="17" xfId="1" applyNumberFormat="1" applyFont="1" applyFill="1" applyBorder="1" applyProtection="1">
      <protection locked="0"/>
    </xf>
    <xf numFmtId="166" fontId="0" fillId="0" borderId="18" xfId="0" applyNumberFormat="1" applyFill="1" applyBorder="1" applyAlignment="1" applyProtection="1">
      <alignment horizontal="center" vertical="center"/>
    </xf>
    <xf numFmtId="0" fontId="2" fillId="0" borderId="40" xfId="0" applyFont="1" applyBorder="1" applyAlignment="1" applyProtection="1">
      <alignment horizontal="left"/>
    </xf>
    <xf numFmtId="0" fontId="2" fillId="0" borderId="17" xfId="0" applyFont="1" applyBorder="1" applyAlignment="1" applyProtection="1">
      <alignment horizontal="left"/>
    </xf>
    <xf numFmtId="44" fontId="2" fillId="0" borderId="17" xfId="0" applyNumberFormat="1" applyFont="1" applyBorder="1" applyProtection="1"/>
    <xf numFmtId="0" fontId="0" fillId="3" borderId="17" xfId="0" applyFill="1" applyBorder="1" applyAlignment="1" applyProtection="1">
      <alignment horizontal="center" vertical="top" wrapText="1"/>
    </xf>
    <xf numFmtId="0" fontId="2" fillId="0" borderId="32" xfId="0" applyFont="1" applyBorder="1" applyAlignment="1" applyProtection="1"/>
    <xf numFmtId="0" fontId="2" fillId="0" borderId="9" xfId="0" applyFont="1" applyBorder="1" applyAlignment="1" applyProtection="1"/>
    <xf numFmtId="0" fontId="2" fillId="0" borderId="47" xfId="0" applyFont="1" applyBorder="1" applyAlignment="1" applyProtection="1"/>
    <xf numFmtId="0" fontId="1" fillId="0" borderId="9" xfId="0" applyFont="1" applyBorder="1" applyAlignment="1" applyProtection="1">
      <alignment shrinkToFit="1"/>
    </xf>
    <xf numFmtId="14" fontId="1" fillId="5" borderId="6" xfId="0" applyNumberFormat="1" applyFont="1" applyFill="1" applyBorder="1" applyAlignment="1" applyProtection="1">
      <alignment horizontal="left" vertical="center" indent="1"/>
      <protection locked="0"/>
    </xf>
    <xf numFmtId="2" fontId="4" fillId="5" borderId="30" xfId="0" applyNumberFormat="1" applyFont="1" applyFill="1" applyBorder="1" applyAlignment="1" applyProtection="1">
      <alignment horizontal="center" vertical="center"/>
      <protection locked="0"/>
    </xf>
    <xf numFmtId="2" fontId="4" fillId="5" borderId="31" xfId="0" applyNumberFormat="1" applyFont="1" applyFill="1" applyBorder="1" applyAlignment="1" applyProtection="1">
      <alignment horizontal="center" vertical="center"/>
      <protection locked="0"/>
    </xf>
    <xf numFmtId="2" fontId="0" fillId="5" borderId="31" xfId="0" applyNumberFormat="1" applyFill="1" applyBorder="1" applyAlignment="1" applyProtection="1">
      <alignment horizontal="center"/>
      <protection locked="0"/>
    </xf>
    <xf numFmtId="0" fontId="1" fillId="4" borderId="14" xfId="0" applyFont="1" applyFill="1" applyBorder="1" applyAlignment="1" applyProtection="1">
      <alignment horizontal="center" vertical="center"/>
    </xf>
    <xf numFmtId="0" fontId="1" fillId="4" borderId="38" xfId="0" applyFont="1" applyFill="1" applyBorder="1" applyAlignment="1" applyProtection="1">
      <alignment horizontal="center" vertical="center"/>
    </xf>
    <xf numFmtId="164" fontId="7" fillId="4" borderId="6" xfId="2" applyNumberFormat="1" applyFont="1" applyFill="1" applyBorder="1" applyProtection="1"/>
    <xf numFmtId="164" fontId="1" fillId="4" borderId="5" xfId="0" applyNumberFormat="1" applyFont="1" applyFill="1" applyBorder="1"/>
    <xf numFmtId="164" fontId="1" fillId="4" borderId="39" xfId="0" applyNumberFormat="1" applyFont="1" applyFill="1" applyBorder="1"/>
    <xf numFmtId="167" fontId="4" fillId="4" borderId="6" xfId="0" applyNumberFormat="1" applyFont="1" applyFill="1" applyBorder="1" applyAlignment="1" applyProtection="1"/>
    <xf numFmtId="164" fontId="0" fillId="4" borderId="41" xfId="0" applyNumberFormat="1" applyFill="1" applyBorder="1" applyAlignment="1" applyProtection="1">
      <alignment vertical="center"/>
    </xf>
    <xf numFmtId="44" fontId="2" fillId="4" borderId="43" xfId="3" applyFont="1" applyFill="1" applyBorder="1" applyAlignment="1" applyProtection="1"/>
    <xf numFmtId="44" fontId="1" fillId="4" borderId="6" xfId="0" applyNumberFormat="1" applyFont="1" applyFill="1" applyBorder="1" applyAlignment="1" applyProtection="1"/>
    <xf numFmtId="44" fontId="2" fillId="4" borderId="8" xfId="0" applyNumberFormat="1" applyFont="1" applyFill="1" applyBorder="1" applyAlignment="1" applyProtection="1"/>
    <xf numFmtId="44" fontId="1" fillId="4" borderId="31" xfId="0" applyNumberFormat="1" applyFont="1" applyFill="1" applyBorder="1" applyProtection="1"/>
    <xf numFmtId="44" fontId="2" fillId="4" borderId="33" xfId="0" applyNumberFormat="1" applyFont="1" applyFill="1" applyBorder="1" applyProtection="1"/>
    <xf numFmtId="44" fontId="10" fillId="4" borderId="41" xfId="0" applyNumberFormat="1" applyFont="1" applyFill="1" applyBorder="1" applyAlignment="1" applyProtection="1">
      <alignment horizontal="center" vertical="top" wrapText="1"/>
    </xf>
    <xf numFmtId="0" fontId="0" fillId="4" borderId="6" xfId="0" applyFill="1" applyBorder="1" applyAlignment="1" applyProtection="1">
      <alignment horizontal="center" vertical="center"/>
    </xf>
    <xf numFmtId="10" fontId="7" fillId="4" borderId="6" xfId="2" applyNumberFormat="1" applyFont="1" applyFill="1" applyBorder="1" applyProtection="1"/>
    <xf numFmtId="44" fontId="4" fillId="4" borderId="6" xfId="0" applyNumberFormat="1" applyFont="1" applyFill="1" applyBorder="1" applyAlignment="1" applyProtection="1">
      <alignment horizontal="right"/>
    </xf>
    <xf numFmtId="10" fontId="4" fillId="4" borderId="5" xfId="2" applyNumberFormat="1" applyFont="1" applyFill="1" applyBorder="1" applyProtection="1"/>
    <xf numFmtId="44" fontId="10" fillId="4" borderId="41" xfId="0" applyNumberFormat="1" applyFont="1" applyFill="1" applyBorder="1" applyAlignment="1" applyProtection="1">
      <alignment horizontal="right"/>
    </xf>
    <xf numFmtId="164" fontId="10" fillId="4" borderId="41" xfId="1" applyNumberFormat="1" applyFont="1" applyFill="1" applyBorder="1" applyProtection="1"/>
    <xf numFmtId="164" fontId="10" fillId="4" borderId="43" xfId="0" applyNumberFormat="1" applyFont="1" applyFill="1" applyBorder="1" applyAlignment="1" applyProtection="1">
      <alignment horizontal="right"/>
    </xf>
    <xf numFmtId="44" fontId="2" fillId="4" borderId="33" xfId="1" applyFont="1" applyFill="1" applyBorder="1"/>
    <xf numFmtId="44" fontId="1" fillId="4" borderId="6" xfId="0" applyNumberFormat="1" applyFont="1" applyFill="1" applyBorder="1" applyAlignment="1" applyProtection="1">
      <alignment horizontal="center" vertical="center"/>
    </xf>
    <xf numFmtId="44" fontId="1" fillId="4" borderId="6" xfId="0" applyNumberFormat="1" applyFont="1" applyFill="1" applyBorder="1" applyAlignment="1" applyProtection="1">
      <alignment vertical="center"/>
    </xf>
    <xf numFmtId="44" fontId="2" fillId="4" borderId="6" xfId="0" applyNumberFormat="1" applyFont="1" applyFill="1" applyBorder="1" applyAlignment="1" applyProtection="1">
      <alignment horizontal="center" vertical="center"/>
    </xf>
    <xf numFmtId="44" fontId="1" fillId="4" borderId="6" xfId="0" applyNumberFormat="1" applyFont="1" applyFill="1" applyBorder="1" applyProtection="1"/>
    <xf numFmtId="44" fontId="1" fillId="4" borderId="6" xfId="0" applyNumberFormat="1" applyFont="1" applyFill="1" applyBorder="1" applyAlignment="1" applyProtection="1">
      <alignment horizontal="center"/>
    </xf>
    <xf numFmtId="44" fontId="2" fillId="4" borderId="6" xfId="0" applyNumberFormat="1" applyFont="1" applyFill="1" applyBorder="1" applyAlignment="1" applyProtection="1">
      <alignment horizontal="center"/>
    </xf>
    <xf numFmtId="0" fontId="0" fillId="5" borderId="6" xfId="0"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7" fontId="7" fillId="5" borderId="6" xfId="1" applyNumberFormat="1" applyFont="1" applyFill="1" applyBorder="1" applyProtection="1">
      <protection locked="0"/>
    </xf>
    <xf numFmtId="7" fontId="7" fillId="5" borderId="31" xfId="1" applyNumberFormat="1" applyFont="1" applyFill="1" applyBorder="1" applyProtection="1">
      <protection locked="0"/>
    </xf>
    <xf numFmtId="164" fontId="7" fillId="5" borderId="6" xfId="1" applyNumberFormat="1" applyFont="1" applyFill="1" applyBorder="1" applyProtection="1">
      <protection locked="0"/>
    </xf>
    <xf numFmtId="164" fontId="7" fillId="5" borderId="31" xfId="1" applyNumberFormat="1" applyFont="1" applyFill="1" applyBorder="1" applyProtection="1">
      <protection locked="0"/>
    </xf>
    <xf numFmtId="167" fontId="4" fillId="5" borderId="6" xfId="1" applyNumberFormat="1" applyFont="1" applyFill="1" applyBorder="1" applyProtection="1">
      <protection locked="0"/>
    </xf>
    <xf numFmtId="167" fontId="4" fillId="5" borderId="3" xfId="1" applyNumberFormat="1" applyFont="1" applyFill="1" applyBorder="1" applyProtection="1">
      <protection locked="0"/>
    </xf>
    <xf numFmtId="167" fontId="7" fillId="5" borderId="6" xfId="1" applyNumberFormat="1" applyFont="1" applyFill="1" applyBorder="1" applyProtection="1">
      <protection locked="0"/>
    </xf>
    <xf numFmtId="167" fontId="7" fillId="5" borderId="31" xfId="1" applyNumberFormat="1" applyFont="1" applyFill="1" applyBorder="1" applyProtection="1">
      <protection locked="0"/>
    </xf>
    <xf numFmtId="164" fontId="7" fillId="5" borderId="8" xfId="1" applyNumberFormat="1" applyFont="1" applyFill="1" applyBorder="1" applyProtection="1">
      <protection locked="0"/>
    </xf>
    <xf numFmtId="164" fontId="7" fillId="5" borderId="9" xfId="1" applyNumberFormat="1" applyFont="1" applyFill="1" applyBorder="1" applyProtection="1">
      <protection locked="0"/>
    </xf>
    <xf numFmtId="44" fontId="4" fillId="5" borderId="6" xfId="0" applyNumberFormat="1" applyFont="1" applyFill="1" applyBorder="1" applyAlignment="1" applyProtection="1">
      <protection locked="0"/>
    </xf>
    <xf numFmtId="168" fontId="7" fillId="5" borderId="6" xfId="2" applyNumberFormat="1" applyFont="1" applyFill="1" applyBorder="1" applyProtection="1">
      <protection locked="0"/>
    </xf>
    <xf numFmtId="0" fontId="1" fillId="5" borderId="6" xfId="0" applyFont="1" applyFill="1" applyBorder="1" applyAlignment="1" applyProtection="1">
      <alignment horizontal="left" indent="1"/>
      <protection locked="0"/>
    </xf>
    <xf numFmtId="44" fontId="1" fillId="5" borderId="6" xfId="0" applyNumberFormat="1" applyFont="1" applyFill="1" applyBorder="1" applyAlignment="1" applyProtection="1">
      <alignment horizontal="center"/>
      <protection locked="0"/>
    </xf>
    <xf numFmtId="44" fontId="1" fillId="5" borderId="6" xfId="0" applyNumberFormat="1" applyFont="1" applyFill="1" applyBorder="1" applyAlignment="1" applyProtection="1">
      <alignment horizontal="center" vertical="center"/>
      <protection locked="0"/>
    </xf>
    <xf numFmtId="10" fontId="7" fillId="4" borderId="1" xfId="2" applyNumberFormat="1" applyFont="1" applyFill="1" applyBorder="1" applyProtection="1"/>
    <xf numFmtId="10" fontId="7" fillId="4" borderId="31" xfId="2" applyNumberFormat="1" applyFont="1" applyFill="1" applyBorder="1" applyProtection="1"/>
    <xf numFmtId="0" fontId="4" fillId="2" borderId="48" xfId="0" applyFont="1" applyFill="1" applyBorder="1" applyAlignment="1">
      <alignment horizontal="left"/>
    </xf>
    <xf numFmtId="0" fontId="1" fillId="2" borderId="27" xfId="0" applyFont="1" applyFill="1" applyBorder="1" applyAlignment="1">
      <alignment horizontal="right"/>
    </xf>
    <xf numFmtId="0" fontId="1" fillId="0" borderId="12" xfId="0" applyFont="1" applyBorder="1" applyAlignment="1">
      <alignment horizontal="left"/>
    </xf>
    <xf numFmtId="0" fontId="1" fillId="0" borderId="6" xfId="0" applyFont="1" applyBorder="1" applyAlignment="1">
      <alignment horizontal="left"/>
    </xf>
    <xf numFmtId="2" fontId="1" fillId="4" borderId="31" xfId="0" applyNumberFormat="1" applyFont="1" applyFill="1" applyBorder="1" applyAlignment="1">
      <alignment horizontal="center"/>
    </xf>
    <xf numFmtId="14" fontId="2" fillId="5" borderId="8" xfId="0" applyNumberFormat="1" applyFont="1" applyFill="1" applyBorder="1" applyAlignment="1" applyProtection="1">
      <alignment horizontal="center" vertical="center"/>
      <protection locked="0"/>
    </xf>
    <xf numFmtId="0" fontId="1" fillId="2" borderId="29" xfId="0" applyFont="1" applyFill="1" applyBorder="1" applyAlignment="1">
      <alignment horizontal="left" indent="1"/>
    </xf>
    <xf numFmtId="0" fontId="4" fillId="2" borderId="2" xfId="0" applyFont="1" applyFill="1" applyBorder="1" applyAlignment="1">
      <alignment horizontal="left" indent="1"/>
    </xf>
    <xf numFmtId="0" fontId="4" fillId="2" borderId="29" xfId="0" applyFont="1" applyFill="1" applyBorder="1" applyAlignment="1">
      <alignment horizontal="left" indent="1"/>
    </xf>
    <xf numFmtId="0" fontId="1" fillId="2" borderId="40" xfId="0" applyFont="1" applyFill="1" applyBorder="1" applyAlignment="1" applyProtection="1">
      <alignment horizontal="left" indent="1"/>
    </xf>
    <xf numFmtId="0" fontId="1" fillId="0" borderId="29" xfId="0" applyFont="1" applyBorder="1" applyAlignment="1" applyProtection="1">
      <alignment horizontal="left" indent="1"/>
    </xf>
    <xf numFmtId="0" fontId="1" fillId="0" borderId="44" xfId="0" applyFont="1" applyBorder="1" applyAlignment="1" applyProtection="1">
      <alignment horizontal="left" indent="1"/>
    </xf>
    <xf numFmtId="0" fontId="4" fillId="0" borderId="45" xfId="0" applyFont="1" applyFill="1" applyBorder="1" applyAlignment="1" applyProtection="1">
      <alignment horizontal="left" indent="1"/>
    </xf>
    <xf numFmtId="0" fontId="1" fillId="0" borderId="0" xfId="0" applyFont="1"/>
    <xf numFmtId="14" fontId="1" fillId="5" borderId="46" xfId="0" applyNumberFormat="1" applyFont="1" applyFill="1" applyBorder="1" applyAlignment="1" applyProtection="1">
      <alignment horizontal="left" vertical="center" indent="1"/>
      <protection locked="0"/>
    </xf>
    <xf numFmtId="14" fontId="1" fillId="5" borderId="30" xfId="0" applyNumberFormat="1" applyFont="1" applyFill="1" applyBorder="1" applyAlignment="1" applyProtection="1">
      <alignment horizontal="center" vertical="center"/>
      <protection locked="0"/>
    </xf>
    <xf numFmtId="165" fontId="1" fillId="5" borderId="30" xfId="0" applyNumberFormat="1" applyFont="1" applyFill="1" applyBorder="1" applyAlignment="1" applyProtection="1">
      <alignment horizontal="center" vertical="center"/>
      <protection locked="0"/>
    </xf>
    <xf numFmtId="0" fontId="1" fillId="5" borderId="30" xfId="0" applyFont="1" applyFill="1" applyBorder="1" applyAlignment="1" applyProtection="1">
      <alignment horizontal="center" vertical="center"/>
      <protection locked="0"/>
    </xf>
    <xf numFmtId="0" fontId="2" fillId="3" borderId="4"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xf>
    <xf numFmtId="0" fontId="20" fillId="0" borderId="17" xfId="0" applyFont="1" applyBorder="1" applyAlignment="1">
      <alignment horizontal="center"/>
    </xf>
    <xf numFmtId="0" fontId="2" fillId="3" borderId="0" xfId="0" applyFont="1" applyFill="1" applyBorder="1" applyAlignment="1" applyProtection="1">
      <alignment horizontal="left" vertical="center"/>
    </xf>
    <xf numFmtId="0" fontId="0" fillId="7" borderId="50" xfId="0" applyFill="1" applyBorder="1"/>
    <xf numFmtId="0" fontId="1" fillId="7" borderId="50" xfId="0" applyFont="1" applyFill="1" applyBorder="1"/>
    <xf numFmtId="10" fontId="1" fillId="4" borderId="41" xfId="2" applyNumberFormat="1" applyFont="1" applyFill="1" applyBorder="1" applyAlignment="1">
      <alignment horizontal="center"/>
    </xf>
    <xf numFmtId="10" fontId="4" fillId="4" borderId="6" xfId="2" applyNumberFormat="1" applyFont="1" applyFill="1" applyBorder="1" applyAlignment="1">
      <alignment horizontal="left" indent="1" shrinkToFit="1"/>
    </xf>
    <xf numFmtId="0" fontId="2" fillId="0" borderId="0" xfId="0" applyFont="1"/>
    <xf numFmtId="0" fontId="4" fillId="2" borderId="29" xfId="0" applyFont="1" applyFill="1" applyBorder="1" applyAlignment="1" applyProtection="1">
      <alignment horizontal="left" indent="1" shrinkToFit="1"/>
    </xf>
    <xf numFmtId="0" fontId="1" fillId="8" borderId="50" xfId="0" applyFont="1" applyFill="1" applyBorder="1"/>
    <xf numFmtId="0" fontId="1" fillId="8" borderId="50" xfId="0" applyFont="1" applyFill="1" applyBorder="1" applyAlignment="1">
      <alignment wrapText="1"/>
    </xf>
    <xf numFmtId="0" fontId="22" fillId="0" borderId="6" xfId="0" applyFont="1" applyFill="1" applyBorder="1" applyAlignment="1" applyProtection="1">
      <alignment horizontal="left" vertical="center"/>
    </xf>
    <xf numFmtId="2" fontId="22" fillId="5" borderId="30" xfId="0" applyNumberFormat="1" applyFont="1" applyFill="1" applyBorder="1" applyAlignment="1" applyProtection="1">
      <alignment horizontal="center" vertical="center"/>
      <protection locked="0"/>
    </xf>
    <xf numFmtId="0" fontId="23" fillId="0" borderId="2" xfId="0" applyFont="1" applyBorder="1" applyAlignment="1">
      <alignment vertical="top" wrapText="1"/>
    </xf>
    <xf numFmtId="0" fontId="23" fillId="0" borderId="2" xfId="0" applyFont="1" applyBorder="1" applyAlignment="1">
      <alignment vertical="top"/>
    </xf>
    <xf numFmtId="0" fontId="23" fillId="0" borderId="13" xfId="0" applyFont="1" applyBorder="1" applyAlignment="1">
      <alignment horizontal="left" vertical="center" wrapText="1" indent="1"/>
    </xf>
    <xf numFmtId="0" fontId="23" fillId="5" borderId="13" xfId="0" applyFont="1" applyFill="1" applyBorder="1" applyAlignment="1" applyProtection="1">
      <alignment horizontal="left" vertical="center" wrapText="1" indent="1"/>
      <protection locked="0"/>
    </xf>
    <xf numFmtId="0" fontId="1" fillId="2" borderId="29" xfId="0" applyFont="1" applyFill="1" applyBorder="1" applyAlignment="1">
      <alignment horizontal="left" indent="1"/>
    </xf>
    <xf numFmtId="0" fontId="4" fillId="2" borderId="3" xfId="0" applyFont="1" applyFill="1" applyBorder="1" applyAlignment="1">
      <alignment horizontal="left" indent="1"/>
    </xf>
    <xf numFmtId="0" fontId="4" fillId="2" borderId="29" xfId="0" applyFont="1" applyFill="1" applyBorder="1" applyAlignment="1">
      <alignment horizontal="left" indent="1"/>
    </xf>
    <xf numFmtId="0" fontId="4" fillId="2" borderId="32" xfId="0" applyFont="1" applyFill="1" applyBorder="1" applyAlignment="1" applyProtection="1">
      <alignment horizontal="left" indent="1"/>
    </xf>
    <xf numFmtId="0" fontId="4" fillId="2" borderId="10" xfId="0" applyFont="1" applyFill="1" applyBorder="1" applyAlignment="1" applyProtection="1">
      <alignment horizontal="left" indent="1"/>
    </xf>
    <xf numFmtId="0" fontId="0" fillId="2" borderId="9" xfId="0" applyFill="1" applyBorder="1" applyAlignment="1" applyProtection="1">
      <alignment horizontal="left" indent="1"/>
    </xf>
    <xf numFmtId="0" fontId="2" fillId="2" borderId="25" xfId="0" applyFont="1" applyFill="1" applyBorder="1" applyAlignment="1" applyProtection="1">
      <alignment horizontal="left"/>
    </xf>
    <xf numFmtId="0" fontId="2" fillId="2" borderId="20" xfId="0" applyFont="1" applyFill="1" applyBorder="1" applyAlignment="1" applyProtection="1">
      <alignment horizontal="left"/>
    </xf>
    <xf numFmtId="0" fontId="2" fillId="2" borderId="19" xfId="0" applyFont="1" applyFill="1" applyBorder="1" applyAlignment="1" applyProtection="1">
      <alignment horizontal="left"/>
    </xf>
    <xf numFmtId="0" fontId="1" fillId="5" borderId="0" xfId="0" applyFont="1" applyFill="1" applyBorder="1" applyAlignment="1" applyProtection="1">
      <alignment horizontal="left" vertical="top" wrapText="1" indent="1"/>
      <protection locked="0"/>
    </xf>
    <xf numFmtId="0" fontId="1" fillId="5" borderId="13" xfId="0" applyFont="1" applyFill="1" applyBorder="1" applyAlignment="1" applyProtection="1">
      <alignment horizontal="left" vertical="top" wrapText="1" indent="1"/>
      <protection locked="0"/>
    </xf>
    <xf numFmtId="0" fontId="0" fillId="2" borderId="34" xfId="0" applyFill="1" applyBorder="1" applyAlignment="1" applyProtection="1">
      <alignment horizontal="left" indent="1"/>
    </xf>
    <xf numFmtId="0" fontId="0" fillId="2" borderId="15" xfId="0" applyFill="1" applyBorder="1" applyAlignment="1" applyProtection="1">
      <alignment horizontal="left" indent="1"/>
    </xf>
    <xf numFmtId="164" fontId="0" fillId="4" borderId="42" xfId="0" applyNumberFormat="1" applyFill="1" applyBorder="1" applyAlignment="1" applyProtection="1">
      <alignment vertical="center"/>
    </xf>
    <xf numFmtId="164" fontId="0" fillId="4" borderId="41" xfId="0" applyNumberFormat="1" applyFill="1" applyBorder="1" applyAlignment="1" applyProtection="1">
      <alignment vertical="center"/>
    </xf>
    <xf numFmtId="0" fontId="4" fillId="0" borderId="29" xfId="0" applyFont="1" applyBorder="1" applyAlignment="1" applyProtection="1">
      <alignment horizontal="left" indent="1"/>
    </xf>
    <xf numFmtId="0" fontId="4" fillId="0" borderId="3" xfId="0" applyFont="1" applyBorder="1" applyAlignment="1" applyProtection="1">
      <alignment horizontal="left" indent="1"/>
    </xf>
    <xf numFmtId="0" fontId="17" fillId="2" borderId="25"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4" fillId="2" borderId="29" xfId="0" applyFont="1" applyFill="1" applyBorder="1" applyAlignment="1" applyProtection="1">
      <alignment horizontal="left" indent="1"/>
    </xf>
    <xf numFmtId="0" fontId="0" fillId="2" borderId="3" xfId="0" applyFill="1" applyBorder="1" applyAlignment="1" applyProtection="1">
      <alignment horizontal="left" indent="1"/>
    </xf>
    <xf numFmtId="0" fontId="17" fillId="2" borderId="24"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0" fontId="1" fillId="5" borderId="6" xfId="0" applyFont="1" applyFill="1" applyBorder="1" applyAlignment="1" applyProtection="1">
      <alignment horizontal="left" indent="1"/>
      <protection locked="0"/>
    </xf>
    <xf numFmtId="0" fontId="0" fillId="5" borderId="31" xfId="0" applyFill="1" applyBorder="1" applyAlignment="1" applyProtection="1">
      <alignment horizontal="left" indent="1"/>
      <protection locked="0"/>
    </xf>
    <xf numFmtId="0" fontId="1" fillId="2" borderId="21" xfId="0" applyFont="1" applyFill="1" applyBorder="1" applyAlignment="1" applyProtection="1">
      <alignment horizontal="right"/>
    </xf>
    <xf numFmtId="0" fontId="1" fillId="2" borderId="20" xfId="0" applyFont="1" applyFill="1" applyBorder="1" applyAlignment="1" applyProtection="1">
      <alignment horizontal="right"/>
    </xf>
    <xf numFmtId="0" fontId="1" fillId="2" borderId="19" xfId="0" applyFont="1" applyFill="1" applyBorder="1" applyAlignment="1" applyProtection="1">
      <alignment horizontal="right"/>
    </xf>
    <xf numFmtId="0" fontId="0" fillId="5" borderId="1" xfId="0" applyFill="1" applyBorder="1" applyAlignment="1" applyProtection="1">
      <alignment horizontal="center" vertical="top" wrapText="1"/>
      <protection locked="0"/>
    </xf>
    <xf numFmtId="0" fontId="0" fillId="5" borderId="30" xfId="0" applyFill="1" applyBorder="1" applyAlignment="1" applyProtection="1">
      <alignment horizontal="center" vertical="top" wrapText="1"/>
      <protection locked="0"/>
    </xf>
    <xf numFmtId="0" fontId="4" fillId="2" borderId="29" xfId="0" applyFont="1" applyFill="1" applyBorder="1" applyAlignment="1" applyProtection="1">
      <alignment horizontal="left"/>
    </xf>
    <xf numFmtId="0" fontId="4" fillId="2" borderId="2" xfId="0" applyFont="1" applyFill="1" applyBorder="1" applyAlignment="1" applyProtection="1">
      <alignment horizontal="left"/>
    </xf>
    <xf numFmtId="0" fontId="4" fillId="2" borderId="3" xfId="0" applyFont="1" applyFill="1" applyBorder="1" applyAlignment="1" applyProtection="1">
      <alignment horizontal="left"/>
    </xf>
    <xf numFmtId="0" fontId="1" fillId="5" borderId="29" xfId="0" applyFont="1" applyFill="1" applyBorder="1" applyAlignment="1" applyProtection="1">
      <alignment horizontal="left" indent="1"/>
      <protection locked="0"/>
    </xf>
    <xf numFmtId="0" fontId="1" fillId="5" borderId="2" xfId="0" applyFont="1" applyFill="1" applyBorder="1" applyAlignment="1" applyProtection="1">
      <alignment horizontal="left" indent="1"/>
      <protection locked="0"/>
    </xf>
    <xf numFmtId="0" fontId="1" fillId="5" borderId="3" xfId="0" applyFont="1" applyFill="1" applyBorder="1" applyAlignment="1" applyProtection="1">
      <alignment horizontal="left" indent="1"/>
      <protection locked="0"/>
    </xf>
    <xf numFmtId="0" fontId="4" fillId="5" borderId="32" xfId="0" applyFont="1" applyFill="1" applyBorder="1" applyAlignment="1" applyProtection="1">
      <alignment horizontal="left"/>
      <protection locked="0"/>
    </xf>
    <xf numFmtId="0" fontId="4" fillId="5" borderId="9" xfId="0" applyFont="1" applyFill="1" applyBorder="1" applyAlignment="1" applyProtection="1">
      <alignment horizontal="left"/>
      <protection locked="0"/>
    </xf>
    <xf numFmtId="0" fontId="1" fillId="5" borderId="14" xfId="0" applyFont="1" applyFill="1" applyBorder="1" applyAlignment="1" applyProtection="1">
      <alignment horizontal="left" indent="1"/>
      <protection locked="0"/>
    </xf>
    <xf numFmtId="0" fontId="4" fillId="5" borderId="14" xfId="0" applyFont="1" applyFill="1" applyBorder="1" applyAlignment="1" applyProtection="1">
      <alignment horizontal="left" indent="1"/>
      <protection locked="0"/>
    </xf>
    <xf numFmtId="0" fontId="1" fillId="0" borderId="6" xfId="0" applyNumberFormat="1" applyFont="1" applyFill="1" applyBorder="1" applyAlignment="1" applyProtection="1">
      <alignment horizontal="left" indent="1"/>
    </xf>
    <xf numFmtId="0" fontId="4" fillId="0" borderId="6" xfId="0" applyNumberFormat="1" applyFont="1" applyFill="1" applyBorder="1" applyAlignment="1" applyProtection="1">
      <alignment horizontal="left" indent="1"/>
    </xf>
    <xf numFmtId="17" fontId="1" fillId="5" borderId="11" xfId="0" quotePrefix="1" applyNumberFormat="1" applyFont="1" applyFill="1" applyBorder="1" applyAlignment="1" applyProtection="1">
      <alignment horizontal="left" indent="1"/>
      <protection locked="0"/>
    </xf>
    <xf numFmtId="0" fontId="4" fillId="5" borderId="16" xfId="0" applyNumberFormat="1" applyFont="1" applyFill="1" applyBorder="1" applyAlignment="1" applyProtection="1">
      <alignment horizontal="left" indent="1"/>
      <protection locked="0"/>
    </xf>
    <xf numFmtId="0" fontId="1" fillId="5" borderId="1" xfId="0" applyNumberFormat="1" applyFont="1" applyFill="1" applyBorder="1" applyAlignment="1" applyProtection="1">
      <alignment horizontal="left" indent="1"/>
      <protection locked="0"/>
    </xf>
    <xf numFmtId="0" fontId="4" fillId="5" borderId="3" xfId="0" applyNumberFormat="1" applyFont="1" applyFill="1" applyBorder="1" applyAlignment="1" applyProtection="1">
      <alignment horizontal="left" indent="1"/>
      <protection locked="0"/>
    </xf>
    <xf numFmtId="167" fontId="2" fillId="0" borderId="25" xfId="0" applyNumberFormat="1" applyFont="1" applyFill="1" applyBorder="1" applyAlignment="1">
      <alignment horizontal="left" wrapText="1"/>
    </xf>
    <xf numFmtId="167" fontId="2" fillId="0" borderId="20" xfId="0" applyNumberFormat="1" applyFont="1" applyFill="1" applyBorder="1" applyAlignment="1">
      <alignment horizontal="left" wrapText="1"/>
    </xf>
    <xf numFmtId="167" fontId="2" fillId="0" borderId="37" xfId="0" applyNumberFormat="1" applyFont="1" applyFill="1" applyBorder="1" applyAlignment="1">
      <alignment horizontal="left" wrapText="1"/>
    </xf>
    <xf numFmtId="167" fontId="2" fillId="2" borderId="32" xfId="0" applyNumberFormat="1" applyFont="1" applyFill="1" applyBorder="1" applyAlignment="1">
      <alignment horizontal="left" wrapText="1"/>
    </xf>
    <xf numFmtId="0" fontId="2" fillId="2" borderId="9" xfId="0" applyFont="1" applyFill="1" applyBorder="1" applyAlignment="1">
      <alignment horizontal="left" wrapText="1"/>
    </xf>
    <xf numFmtId="0" fontId="2" fillId="6" borderId="24"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6" xfId="0" applyFont="1" applyFill="1" applyBorder="1" applyAlignment="1">
      <alignment horizontal="center" vertical="center"/>
    </xf>
    <xf numFmtId="0" fontId="1" fillId="5" borderId="49" xfId="0" applyFont="1" applyFill="1" applyBorder="1" applyAlignment="1" applyProtection="1">
      <alignment horizontal="left" vertical="center" indent="1"/>
      <protection locked="0"/>
    </xf>
    <xf numFmtId="0" fontId="0" fillId="5" borderId="13" xfId="0" applyFill="1" applyBorder="1" applyAlignment="1" applyProtection="1">
      <alignment horizontal="left" vertical="center" indent="1"/>
      <protection locked="0"/>
    </xf>
    <xf numFmtId="0" fontId="0" fillId="5" borderId="35" xfId="0" applyFill="1" applyBorder="1" applyAlignment="1" applyProtection="1">
      <alignment horizontal="left" vertical="center" indent="1"/>
      <protection locked="0"/>
    </xf>
    <xf numFmtId="0" fontId="1" fillId="2" borderId="1" xfId="0" applyFont="1" applyFill="1" applyBorder="1" applyAlignment="1">
      <alignment horizontal="left" vertical="center"/>
    </xf>
    <xf numFmtId="0" fontId="4" fillId="2" borderId="3" xfId="0" applyFont="1" applyFill="1" applyBorder="1" applyAlignment="1">
      <alignment horizontal="left" vertical="center"/>
    </xf>
    <xf numFmtId="0" fontId="1" fillId="0" borderId="27" xfId="0" applyFont="1" applyBorder="1" applyAlignment="1" applyProtection="1">
      <alignment horizontal="center" vertical="top"/>
    </xf>
    <xf numFmtId="0" fontId="4" fillId="0" borderId="4" xfId="0" applyFont="1" applyBorder="1" applyAlignment="1" applyProtection="1">
      <alignment horizontal="center" vertical="top"/>
    </xf>
    <xf numFmtId="0" fontId="4" fillId="0" borderId="28" xfId="0" applyFont="1" applyBorder="1" applyAlignment="1" applyProtection="1">
      <alignment horizontal="center" vertical="top"/>
    </xf>
    <xf numFmtId="0" fontId="2" fillId="0" borderId="25" xfId="0" applyFont="1" applyFill="1" applyBorder="1" applyAlignment="1">
      <alignment horizontal="left" wrapText="1"/>
    </xf>
    <xf numFmtId="0" fontId="2" fillId="0" borderId="20" xfId="0" applyFont="1" applyFill="1" applyBorder="1" applyAlignment="1">
      <alignment horizontal="left" wrapText="1"/>
    </xf>
    <xf numFmtId="0" fontId="2" fillId="0" borderId="37" xfId="0" applyFont="1" applyFill="1" applyBorder="1" applyAlignment="1">
      <alignment horizontal="left" wrapText="1"/>
    </xf>
    <xf numFmtId="0" fontId="1" fillId="0" borderId="32" xfId="0" applyFont="1" applyBorder="1" applyAlignment="1">
      <alignment horizontal="left" indent="1"/>
    </xf>
    <xf numFmtId="0" fontId="1" fillId="0" borderId="9" xfId="0" applyFont="1" applyBorder="1" applyAlignment="1">
      <alignment horizontal="left" indent="1"/>
    </xf>
    <xf numFmtId="0" fontId="2" fillId="0" borderId="29" xfId="0" applyFont="1" applyBorder="1" applyAlignment="1" applyProtection="1">
      <alignment horizontal="left" vertical="top"/>
    </xf>
    <xf numFmtId="0" fontId="2" fillId="0" borderId="2" xfId="0" applyFont="1" applyBorder="1" applyAlignment="1" applyProtection="1">
      <alignment horizontal="left" vertical="top"/>
    </xf>
    <xf numFmtId="0" fontId="1" fillId="5" borderId="6" xfId="0" applyFont="1" applyFill="1" applyBorder="1" applyAlignment="1" applyProtection="1">
      <alignment horizontal="left" vertical="center" indent="1"/>
      <protection locked="0"/>
    </xf>
    <xf numFmtId="0" fontId="4" fillId="5" borderId="6" xfId="0" applyFont="1" applyFill="1" applyBorder="1" applyAlignment="1" applyProtection="1">
      <alignment horizontal="left" vertical="center" indent="1"/>
      <protection locked="0"/>
    </xf>
    <xf numFmtId="0" fontId="4" fillId="5" borderId="31" xfId="0" applyFont="1" applyFill="1" applyBorder="1" applyAlignment="1" applyProtection="1">
      <alignment horizontal="left" vertical="center" indent="1"/>
      <protection locked="0"/>
    </xf>
    <xf numFmtId="0" fontId="1" fillId="5" borderId="1" xfId="0" applyFont="1" applyFill="1" applyBorder="1" applyAlignment="1" applyProtection="1">
      <alignment horizontal="left" vertical="center" indent="1"/>
      <protection locked="0"/>
    </xf>
    <xf numFmtId="0" fontId="1" fillId="5" borderId="2" xfId="0" applyFont="1" applyFill="1" applyBorder="1" applyAlignment="1" applyProtection="1">
      <alignment horizontal="left" vertical="center" indent="1"/>
      <protection locked="0"/>
    </xf>
    <xf numFmtId="0" fontId="4" fillId="2" borderId="1" xfId="0" applyFont="1" applyFill="1" applyBorder="1" applyAlignment="1">
      <alignment horizontal="left" vertical="center" wrapText="1"/>
    </xf>
    <xf numFmtId="0" fontId="0" fillId="2" borderId="3" xfId="0" applyFill="1" applyBorder="1" applyAlignment="1">
      <alignment horizontal="left" vertical="center" wrapText="1"/>
    </xf>
    <xf numFmtId="0" fontId="4" fillId="2" borderId="1" xfId="0" applyFont="1" applyFill="1" applyBorder="1" applyAlignment="1">
      <alignment horizontal="left" vertical="center"/>
    </xf>
    <xf numFmtId="0" fontId="0" fillId="2" borderId="3" xfId="0" applyFill="1" applyBorder="1" applyAlignment="1">
      <alignment horizontal="left" vertical="center"/>
    </xf>
    <xf numFmtId="0" fontId="4" fillId="0" borderId="29" xfId="0" applyFont="1" applyBorder="1" applyAlignment="1" applyProtection="1">
      <alignment horizontal="left" vertical="top" indent="1"/>
    </xf>
    <xf numFmtId="0" fontId="4" fillId="0" borderId="3" xfId="0" applyFont="1" applyBorder="1" applyAlignment="1" applyProtection="1">
      <alignment horizontal="left" vertical="top" indent="1"/>
    </xf>
    <xf numFmtId="0" fontId="1" fillId="0" borderId="32" xfId="0" applyFont="1" applyBorder="1" applyAlignment="1" applyProtection="1">
      <alignment horizontal="left" vertical="top" indent="1"/>
    </xf>
    <xf numFmtId="0" fontId="4" fillId="0" borderId="9" xfId="0" applyFont="1" applyBorder="1" applyAlignment="1" applyProtection="1">
      <alignment horizontal="left" vertical="top" indent="1"/>
    </xf>
    <xf numFmtId="0" fontId="1" fillId="0" borderId="29" xfId="0" applyFont="1" applyBorder="1" applyAlignment="1" applyProtection="1">
      <alignment horizontal="left" vertical="top" wrapText="1" indent="1"/>
    </xf>
    <xf numFmtId="0" fontId="4" fillId="0" borderId="3" xfId="0" applyFont="1" applyBorder="1" applyAlignment="1" applyProtection="1">
      <alignment horizontal="left" vertical="top" wrapText="1" indent="1"/>
    </xf>
    <xf numFmtId="0" fontId="1" fillId="5" borderId="8" xfId="0" applyFont="1" applyFill="1" applyBorder="1" applyAlignment="1" applyProtection="1">
      <alignment horizontal="left" vertical="center" indent="1"/>
      <protection locked="0"/>
    </xf>
    <xf numFmtId="0" fontId="4" fillId="5" borderId="8" xfId="0" applyFont="1" applyFill="1" applyBorder="1" applyAlignment="1" applyProtection="1">
      <alignment horizontal="left" vertical="center" indent="1"/>
      <protection locked="0"/>
    </xf>
    <xf numFmtId="0" fontId="4" fillId="5" borderId="33" xfId="0" applyFont="1" applyFill="1" applyBorder="1" applyAlignment="1" applyProtection="1">
      <alignment horizontal="left" vertical="center" indent="1"/>
      <protection locked="0"/>
    </xf>
    <xf numFmtId="0" fontId="4" fillId="5" borderId="46" xfId="0" applyFont="1" applyFill="1" applyBorder="1" applyAlignment="1" applyProtection="1">
      <alignment horizontal="left" vertical="center" indent="1"/>
      <protection locked="0"/>
    </xf>
    <xf numFmtId="0" fontId="4" fillId="2" borderId="29"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2" borderId="34" xfId="0" applyFont="1" applyFill="1" applyBorder="1" applyAlignment="1">
      <alignment horizontal="left" vertical="center" indent="1"/>
    </xf>
    <xf numFmtId="0" fontId="4" fillId="2" borderId="15" xfId="0" applyFont="1" applyFill="1" applyBorder="1" applyAlignment="1">
      <alignment horizontal="left" vertical="center" indent="1"/>
    </xf>
    <xf numFmtId="0" fontId="4" fillId="2" borderId="29"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11" fillId="0" borderId="32" xfId="0" quotePrefix="1" applyFont="1" applyFill="1" applyBorder="1" applyAlignment="1">
      <alignment vertical="top"/>
    </xf>
    <xf numFmtId="0" fontId="11" fillId="0" borderId="10" xfId="0" quotePrefix="1" applyFont="1" applyFill="1" applyBorder="1" applyAlignment="1">
      <alignment vertical="top"/>
    </xf>
    <xf numFmtId="0" fontId="11" fillId="0" borderId="36" xfId="0" quotePrefix="1" applyFont="1" applyFill="1" applyBorder="1" applyAlignment="1">
      <alignment vertical="top"/>
    </xf>
    <xf numFmtId="0" fontId="2" fillId="2" borderId="40" xfId="0" applyFont="1" applyFill="1" applyBorder="1" applyAlignment="1" applyProtection="1">
      <alignment horizontal="left"/>
    </xf>
    <xf numFmtId="0" fontId="2" fillId="2" borderId="17" xfId="0" applyFont="1" applyFill="1" applyBorder="1" applyAlignment="1" applyProtection="1">
      <alignment horizontal="left"/>
    </xf>
    <xf numFmtId="0" fontId="2" fillId="2" borderId="18" xfId="0" applyFont="1" applyFill="1" applyBorder="1" applyAlignment="1" applyProtection="1">
      <alignment horizontal="left"/>
    </xf>
    <xf numFmtId="0" fontId="2" fillId="4" borderId="40" xfId="0" applyFont="1" applyFill="1" applyBorder="1" applyAlignment="1" applyProtection="1">
      <alignment horizontal="left" vertical="top" wrapText="1"/>
    </xf>
    <xf numFmtId="0" fontId="2" fillId="4" borderId="17" xfId="0" applyFont="1" applyFill="1" applyBorder="1" applyAlignment="1" applyProtection="1">
      <alignment horizontal="left" vertical="top" wrapText="1"/>
    </xf>
    <xf numFmtId="0" fontId="2" fillId="4" borderId="18" xfId="0" applyFont="1" applyFill="1" applyBorder="1" applyAlignment="1" applyProtection="1">
      <alignment horizontal="left" vertical="top" wrapText="1"/>
    </xf>
    <xf numFmtId="44" fontId="4" fillId="4" borderId="5" xfId="0" applyNumberFormat="1" applyFont="1" applyFill="1" applyBorder="1" applyAlignment="1" applyProtection="1">
      <alignment horizontal="center"/>
    </xf>
    <xf numFmtId="44" fontId="4" fillId="4" borderId="39" xfId="0" applyNumberFormat="1" applyFont="1" applyFill="1" applyBorder="1" applyAlignment="1" applyProtection="1">
      <alignment horizontal="center"/>
    </xf>
    <xf numFmtId="0" fontId="0" fillId="2" borderId="29" xfId="0" applyFill="1" applyBorder="1" applyAlignment="1" applyProtection="1">
      <alignment horizontal="left" indent="1"/>
    </xf>
    <xf numFmtId="0" fontId="17" fillId="2" borderId="2" xfId="0" applyFont="1" applyFill="1" applyBorder="1" applyAlignment="1" applyProtection="1">
      <alignment horizontal="center"/>
    </xf>
    <xf numFmtId="0" fontId="17" fillId="2" borderId="30" xfId="0" applyFont="1" applyFill="1" applyBorder="1" applyAlignment="1" applyProtection="1">
      <alignment horizontal="center"/>
    </xf>
    <xf numFmtId="0" fontId="0" fillId="2" borderId="1" xfId="0" applyFill="1" applyBorder="1" applyAlignment="1" applyProtection="1"/>
    <xf numFmtId="0" fontId="0" fillId="2" borderId="2" xfId="0" applyFill="1" applyBorder="1" applyAlignment="1" applyProtection="1"/>
    <xf numFmtId="0" fontId="0" fillId="2" borderId="30" xfId="0" applyFill="1" applyBorder="1" applyAlignment="1" applyProtection="1"/>
    <xf numFmtId="0" fontId="17" fillId="0" borderId="24" xfId="0" applyFont="1" applyBorder="1" applyAlignment="1" applyProtection="1">
      <alignment horizontal="left" vertical="center"/>
    </xf>
    <xf numFmtId="0" fontId="17" fillId="0" borderId="22" xfId="0" applyFont="1" applyBorder="1" applyAlignment="1" applyProtection="1">
      <alignment horizontal="left" vertical="center"/>
    </xf>
    <xf numFmtId="0" fontId="17" fillId="0" borderId="26" xfId="0" applyFont="1" applyBorder="1" applyAlignment="1" applyProtection="1">
      <alignment horizontal="left" vertical="center"/>
    </xf>
    <xf numFmtId="0" fontId="17" fillId="2" borderId="40" xfId="0" applyFont="1" applyFill="1" applyBorder="1" applyAlignment="1" applyProtection="1">
      <alignment horizontal="left" vertical="center" wrapText="1"/>
    </xf>
    <xf numFmtId="0" fontId="17" fillId="2" borderId="17" xfId="0" applyFont="1" applyFill="1" applyBorder="1" applyAlignment="1" applyProtection="1">
      <alignment horizontal="left" vertical="center" wrapText="1"/>
    </xf>
    <xf numFmtId="0" fontId="17" fillId="2" borderId="18" xfId="0" applyFont="1" applyFill="1" applyBorder="1" applyAlignment="1" applyProtection="1">
      <alignment horizontal="left" vertical="center" wrapText="1"/>
    </xf>
    <xf numFmtId="0" fontId="0" fillId="2" borderId="10" xfId="0" applyFill="1" applyBorder="1" applyAlignment="1">
      <alignment horizontal="right"/>
    </xf>
    <xf numFmtId="0" fontId="0" fillId="2" borderId="9" xfId="0" applyFill="1" applyBorder="1" applyAlignment="1">
      <alignment horizontal="right"/>
    </xf>
    <xf numFmtId="166" fontId="0" fillId="4" borderId="7" xfId="0" applyNumberFormat="1" applyFill="1" applyBorder="1" applyAlignment="1" applyProtection="1">
      <alignment horizontal="center" vertical="center"/>
    </xf>
    <xf numFmtId="166" fontId="0" fillId="4" borderId="12" xfId="0" applyNumberFormat="1" applyFill="1" applyBorder="1" applyAlignment="1" applyProtection="1">
      <alignment horizontal="center" vertical="center"/>
    </xf>
    <xf numFmtId="0" fontId="2" fillId="2" borderId="24" xfId="0" applyFont="1" applyFill="1" applyBorder="1" applyAlignment="1">
      <alignment horizontal="left"/>
    </xf>
    <xf numFmtId="0" fontId="2" fillId="2" borderId="16" xfId="0" applyFont="1" applyFill="1" applyBorder="1" applyAlignment="1">
      <alignment horizontal="left"/>
    </xf>
    <xf numFmtId="0" fontId="2" fillId="3" borderId="4"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17" fillId="2" borderId="6" xfId="0" applyFont="1" applyFill="1" applyBorder="1" applyAlignment="1" applyProtection="1">
      <alignment horizontal="center"/>
    </xf>
    <xf numFmtId="0" fontId="17" fillId="2" borderId="31" xfId="0" applyFont="1" applyFill="1" applyBorder="1" applyAlignment="1" applyProtection="1">
      <alignment horizontal="center"/>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4" fillId="5" borderId="1" xfId="0" applyFont="1" applyFill="1" applyBorder="1" applyAlignment="1" applyProtection="1">
      <alignment horizontal="center" vertical="top" wrapText="1"/>
      <protection locked="0"/>
    </xf>
    <xf numFmtId="0" fontId="4" fillId="5" borderId="30" xfId="0" applyFont="1" applyFill="1" applyBorder="1" applyAlignment="1" applyProtection="1">
      <alignment horizontal="center" vertical="top" wrapText="1"/>
      <protection locked="0"/>
    </xf>
    <xf numFmtId="0" fontId="2" fillId="2" borderId="23" xfId="0" applyFont="1" applyFill="1" applyBorder="1" applyAlignment="1" applyProtection="1">
      <alignment horizontal="center"/>
    </xf>
    <xf numFmtId="0" fontId="2" fillId="0" borderId="4" xfId="0" applyFont="1" applyFill="1" applyBorder="1" applyAlignment="1" applyProtection="1">
      <alignment vertical="center"/>
    </xf>
    <xf numFmtId="0" fontId="2" fillId="0" borderId="13" xfId="0" applyFont="1" applyFill="1" applyBorder="1" applyAlignment="1" applyProtection="1">
      <alignment vertical="center"/>
    </xf>
    <xf numFmtId="0" fontId="2" fillId="2" borderId="4" xfId="0" applyFont="1" applyFill="1" applyBorder="1" applyAlignment="1" applyProtection="1">
      <alignment vertical="center" wrapText="1"/>
    </xf>
    <xf numFmtId="0" fontId="2" fillId="2" borderId="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3" xfId="0" applyFont="1" applyFill="1" applyBorder="1" applyAlignment="1" applyProtection="1">
      <alignment vertical="center"/>
    </xf>
    <xf numFmtId="0" fontId="2" fillId="0" borderId="4" xfId="0" applyFont="1" applyBorder="1" applyAlignment="1" applyProtection="1">
      <alignment horizontal="left" vertical="center"/>
    </xf>
    <xf numFmtId="0" fontId="2" fillId="0" borderId="13" xfId="0" applyFont="1" applyBorder="1" applyAlignment="1" applyProtection="1">
      <alignment horizontal="left" vertical="center"/>
    </xf>
    <xf numFmtId="44" fontId="1" fillId="3" borderId="0" xfId="0" quotePrefix="1" applyNumberFormat="1" applyFont="1" applyFill="1" applyBorder="1" applyAlignment="1" applyProtection="1">
      <alignment horizontal="center" shrinkToFit="1"/>
    </xf>
    <xf numFmtId="0" fontId="1" fillId="0" borderId="0" xfId="0" quotePrefix="1" applyFont="1" applyBorder="1" applyProtection="1"/>
    <xf numFmtId="0" fontId="1" fillId="2" borderId="1" xfId="0" applyFont="1" applyFill="1" applyBorder="1" applyAlignment="1" applyProtection="1">
      <alignment horizontal="left" indent="1"/>
    </xf>
    <xf numFmtId="0" fontId="1" fillId="2" borderId="2" xfId="0" applyFont="1" applyFill="1" applyBorder="1" applyAlignment="1" applyProtection="1">
      <alignment horizontal="left" indent="1"/>
    </xf>
    <xf numFmtId="0" fontId="1" fillId="2" borderId="1" xfId="0" applyFont="1" applyFill="1" applyBorder="1" applyAlignment="1" applyProtection="1">
      <alignment horizontal="left" wrapText="1" indent="1"/>
    </xf>
    <xf numFmtId="0" fontId="1" fillId="2" borderId="3" xfId="0" applyFont="1" applyFill="1" applyBorder="1" applyAlignment="1" applyProtection="1">
      <alignment horizontal="left" wrapText="1" indent="1"/>
    </xf>
    <xf numFmtId="0" fontId="1" fillId="2" borderId="1" xfId="0" applyFont="1" applyFill="1" applyBorder="1" applyAlignment="1" applyProtection="1">
      <alignment horizontal="left" indent="1"/>
    </xf>
    <xf numFmtId="0" fontId="1" fillId="2" borderId="3" xfId="0" applyFont="1" applyFill="1" applyBorder="1" applyAlignment="1" applyProtection="1">
      <alignment horizontal="left" indent="1"/>
    </xf>
  </cellXfs>
  <cellStyles count="4">
    <cellStyle name="Euro" xfId="1"/>
    <cellStyle name="Prozent" xfId="2" builtinId="5"/>
    <cellStyle name="Standard" xfId="0" builtinId="0"/>
    <cellStyle name="Währung" xfId="3" builtin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42</xdr:row>
      <xdr:rowOff>94302</xdr:rowOff>
    </xdr:from>
    <xdr:to>
      <xdr:col>7</xdr:col>
      <xdr:colOff>236220</xdr:colOff>
      <xdr:row>45</xdr:row>
      <xdr:rowOff>15154</xdr:rowOff>
    </xdr:to>
    <xdr:pic>
      <xdr:nvPicPr>
        <xdr:cNvPr id="2" name="Grafik 1"/>
        <xdr:cNvPicPr>
          <a:picLocks noChangeAspect="1"/>
        </xdr:cNvPicPr>
      </xdr:nvPicPr>
      <xdr:blipFill>
        <a:blip xmlns:r="http://schemas.openxmlformats.org/officeDocument/2006/relationships" r:embed="rId1"/>
        <a:stretch>
          <a:fillRect/>
        </a:stretch>
      </xdr:blipFill>
      <xdr:spPr>
        <a:xfrm>
          <a:off x="792480" y="7135182"/>
          <a:ext cx="4991100" cy="423772"/>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Q120"/>
  <sheetViews>
    <sheetView showGridLines="0" tabSelected="1" zoomScaleNormal="100" workbookViewId="0">
      <selection activeCell="E127" sqref="E127"/>
    </sheetView>
  </sheetViews>
  <sheetFormatPr baseColWidth="10" defaultColWidth="11.44140625" defaultRowHeight="13.2" x14ac:dyDescent="0.25"/>
  <cols>
    <col min="1" max="1" width="21" style="1" customWidth="1"/>
    <col min="2" max="2" width="8" style="1" customWidth="1"/>
    <col min="3" max="3" width="16.5546875" style="1" customWidth="1"/>
    <col min="4" max="4" width="16.109375" style="1" customWidth="1"/>
    <col min="5" max="5" width="15.6640625" style="1" customWidth="1"/>
    <col min="6" max="6" width="15.6640625" style="2" customWidth="1"/>
    <col min="7" max="14" width="11.44140625" style="7"/>
    <col min="15" max="16384" width="11.44140625" style="1"/>
  </cols>
  <sheetData>
    <row r="1" spans="1:8" ht="18" customHeight="1" x14ac:dyDescent="0.25">
      <c r="A1" s="212" t="s">
        <v>76</v>
      </c>
      <c r="B1" s="213"/>
      <c r="C1" s="213"/>
      <c r="D1" s="213"/>
      <c r="E1" s="213"/>
      <c r="F1" s="214"/>
    </row>
    <row r="2" spans="1:8" ht="15.75" customHeight="1" x14ac:dyDescent="0.25">
      <c r="A2" s="220" t="s">
        <v>19</v>
      </c>
      <c r="B2" s="221"/>
      <c r="C2" s="221"/>
      <c r="D2" s="221"/>
      <c r="E2" s="221"/>
      <c r="F2" s="222"/>
    </row>
    <row r="3" spans="1:8" x14ac:dyDescent="0.25">
      <c r="A3" s="228" t="s">
        <v>37</v>
      </c>
      <c r="B3" s="229"/>
      <c r="C3" s="229"/>
      <c r="D3" s="229"/>
      <c r="E3" s="229"/>
      <c r="F3" s="52"/>
    </row>
    <row r="4" spans="1:8" x14ac:dyDescent="0.25">
      <c r="A4" s="239" t="s">
        <v>24</v>
      </c>
      <c r="B4" s="240"/>
      <c r="C4" s="230"/>
      <c r="D4" s="231"/>
      <c r="E4" s="231"/>
      <c r="F4" s="232"/>
    </row>
    <row r="5" spans="1:8" x14ac:dyDescent="0.25">
      <c r="A5" s="241" t="s">
        <v>39</v>
      </c>
      <c r="B5" s="242"/>
      <c r="C5" s="245"/>
      <c r="D5" s="246"/>
      <c r="E5" s="246"/>
      <c r="F5" s="247"/>
    </row>
    <row r="6" spans="1:8" x14ac:dyDescent="0.25">
      <c r="A6" s="53" t="s">
        <v>41</v>
      </c>
      <c r="B6" s="30"/>
      <c r="C6" s="3"/>
      <c r="D6" s="3"/>
      <c r="E6" s="31"/>
      <c r="F6" s="54"/>
      <c r="G6" s="24"/>
    </row>
    <row r="7" spans="1:8" ht="13.5" customHeight="1" x14ac:dyDescent="0.25">
      <c r="A7" s="243" t="s">
        <v>40</v>
      </c>
      <c r="B7" s="244"/>
      <c r="C7" s="230"/>
      <c r="D7" s="231"/>
      <c r="E7" s="248"/>
      <c r="F7" s="232"/>
    </row>
    <row r="8" spans="1:8" x14ac:dyDescent="0.25">
      <c r="A8" s="161" t="s">
        <v>20</v>
      </c>
      <c r="B8" s="160"/>
      <c r="C8" s="233"/>
      <c r="D8" s="234"/>
      <c r="E8" s="153" t="s">
        <v>119</v>
      </c>
      <c r="F8" s="154"/>
    </row>
    <row r="9" spans="1:8" x14ac:dyDescent="0.25">
      <c r="A9" s="161" t="s">
        <v>9</v>
      </c>
      <c r="B9" s="160"/>
      <c r="C9" s="233"/>
      <c r="D9" s="234"/>
      <c r="E9" s="59" t="s">
        <v>62</v>
      </c>
      <c r="F9" s="74"/>
      <c r="H9" s="12"/>
    </row>
    <row r="10" spans="1:8" x14ac:dyDescent="0.25">
      <c r="A10" s="161" t="s">
        <v>21</v>
      </c>
      <c r="B10" s="160"/>
      <c r="C10" s="73"/>
      <c r="E10" s="58" t="s">
        <v>61</v>
      </c>
      <c r="F10" s="75"/>
      <c r="H10" s="13"/>
    </row>
    <row r="11" spans="1:8" x14ac:dyDescent="0.25">
      <c r="A11" s="159" t="s">
        <v>22</v>
      </c>
      <c r="B11" s="160"/>
      <c r="C11" s="73"/>
      <c r="E11" s="25" t="s">
        <v>77</v>
      </c>
      <c r="F11" s="76"/>
      <c r="H11" s="13"/>
    </row>
    <row r="12" spans="1:8" x14ac:dyDescent="0.25">
      <c r="A12" s="124" t="s">
        <v>38</v>
      </c>
      <c r="B12" s="123"/>
      <c r="C12" s="137"/>
      <c r="E12" s="126" t="s">
        <v>63</v>
      </c>
      <c r="F12" s="127" t="str">
        <f>CONCATENATE(IFERROR(ROUND(F11/F9,2),"-")," ","BV")</f>
        <v>- BV</v>
      </c>
      <c r="H12" s="13"/>
    </row>
    <row r="13" spans="1:8" x14ac:dyDescent="0.25">
      <c r="A13" s="226" t="s">
        <v>79</v>
      </c>
      <c r="B13" s="227"/>
      <c r="C13" s="128" t="s">
        <v>90</v>
      </c>
      <c r="D13" s="143" t="str">
        <f>VLOOKUP(C13,Matrix_Anteil,2,FALSE)</f>
        <v>?</v>
      </c>
      <c r="E13" s="125" t="s">
        <v>78</v>
      </c>
      <c r="F13" s="147" t="str">
        <f>IFERROR(ROUND(F11/F10,4),"-")</f>
        <v>-</v>
      </c>
    </row>
    <row r="14" spans="1:8" ht="27" customHeight="1" x14ac:dyDescent="0.25">
      <c r="A14" s="223" t="s">
        <v>50</v>
      </c>
      <c r="B14" s="224"/>
      <c r="C14" s="224"/>
      <c r="D14" s="224"/>
      <c r="E14" s="224"/>
      <c r="F14" s="225"/>
    </row>
    <row r="15" spans="1:8" x14ac:dyDescent="0.25">
      <c r="A15" s="251" t="s">
        <v>10</v>
      </c>
      <c r="B15" s="252"/>
      <c r="C15" s="215"/>
      <c r="D15" s="216"/>
      <c r="E15" s="216"/>
      <c r="F15" s="217"/>
    </row>
    <row r="16" spans="1:8" ht="25.5" customHeight="1" x14ac:dyDescent="0.25">
      <c r="A16" s="253" t="s">
        <v>11</v>
      </c>
      <c r="B16" s="254"/>
      <c r="C16" s="104"/>
      <c r="D16" s="218" t="s">
        <v>23</v>
      </c>
      <c r="E16" s="219"/>
      <c r="F16" s="138"/>
    </row>
    <row r="17" spans="1:17" x14ac:dyDescent="0.25">
      <c r="A17" s="249" t="s">
        <v>12</v>
      </c>
      <c r="B17" s="250"/>
      <c r="C17" s="105"/>
      <c r="D17" s="237" t="s">
        <v>13</v>
      </c>
      <c r="E17" s="238"/>
      <c r="F17" s="140"/>
      <c r="J17" s="14"/>
      <c r="K17" s="14"/>
    </row>
    <row r="18" spans="1:17" x14ac:dyDescent="0.25">
      <c r="A18" s="249" t="s">
        <v>34</v>
      </c>
      <c r="B18" s="250"/>
      <c r="C18" s="105"/>
      <c r="D18" s="235" t="s">
        <v>35</v>
      </c>
      <c r="E18" s="236"/>
      <c r="F18" s="139"/>
      <c r="J18" s="15"/>
      <c r="K18" s="15"/>
    </row>
    <row r="19" spans="1:17" ht="12.75" customHeight="1" x14ac:dyDescent="0.25">
      <c r="A19" s="255" t="s">
        <v>36</v>
      </c>
      <c r="B19" s="256"/>
      <c r="C19" s="256"/>
      <c r="D19" s="256"/>
      <c r="E19" s="256"/>
      <c r="F19" s="257"/>
    </row>
    <row r="20" spans="1:17" ht="22.5" customHeight="1" x14ac:dyDescent="0.25">
      <c r="A20" s="176" t="s">
        <v>109</v>
      </c>
      <c r="B20" s="177"/>
      <c r="C20" s="177"/>
      <c r="D20" s="177"/>
      <c r="E20" s="177"/>
      <c r="F20" s="178"/>
    </row>
    <row r="21" spans="1:17" ht="15" customHeight="1" x14ac:dyDescent="0.25">
      <c r="A21" s="50"/>
      <c r="C21" s="77">
        <f>IF(YEAR(C11)=1900,1,YEAR(C11))</f>
        <v>1</v>
      </c>
      <c r="D21" s="77">
        <f>C21+1</f>
        <v>2</v>
      </c>
      <c r="E21" s="77">
        <f>D21+1</f>
        <v>3</v>
      </c>
      <c r="F21" s="78">
        <f>E21+1</f>
        <v>4</v>
      </c>
      <c r="J21" s="14"/>
      <c r="K21" s="14"/>
      <c r="L21" s="14"/>
      <c r="M21" s="14"/>
      <c r="N21" s="14"/>
      <c r="O21" s="4"/>
      <c r="P21" s="4"/>
      <c r="Q21" s="4"/>
    </row>
    <row r="22" spans="1:17" x14ac:dyDescent="0.25">
      <c r="A22" s="159" t="s">
        <v>65</v>
      </c>
      <c r="B22" s="160"/>
      <c r="C22" s="106"/>
      <c r="D22" s="106"/>
      <c r="E22" s="106"/>
      <c r="F22" s="107"/>
      <c r="P22" s="2"/>
    </row>
    <row r="23" spans="1:17" x14ac:dyDescent="0.25">
      <c r="A23" s="129" t="s">
        <v>64</v>
      </c>
      <c r="B23" s="130"/>
      <c r="C23" s="60"/>
      <c r="D23" s="121">
        <f>IF(D22=0,0,(D22-C22)/C22)</f>
        <v>0</v>
      </c>
      <c r="E23" s="121">
        <f t="shared" ref="E23:F23" si="0">IF(E22=0,0,(E22-D22)/D22)</f>
        <v>0</v>
      </c>
      <c r="F23" s="122">
        <f t="shared" si="0"/>
        <v>0</v>
      </c>
      <c r="P23" s="2"/>
    </row>
    <row r="24" spans="1:17" x14ac:dyDescent="0.25">
      <c r="A24" s="129" t="s">
        <v>104</v>
      </c>
      <c r="B24" s="148" t="str">
        <f>F13</f>
        <v>-</v>
      </c>
      <c r="C24" s="79" t="str">
        <f>IFERROR(C22*$B$24,"-")</f>
        <v>-</v>
      </c>
      <c r="D24" s="79" t="str">
        <f t="shared" ref="D24:F24" si="1">IFERROR(D22*$B$24,"-")</f>
        <v>-</v>
      </c>
      <c r="E24" s="79" t="str">
        <f t="shared" si="1"/>
        <v>-</v>
      </c>
      <c r="F24" s="79" t="str">
        <f t="shared" si="1"/>
        <v>-</v>
      </c>
      <c r="P24" s="2"/>
    </row>
    <row r="25" spans="1:17" ht="13.5" customHeight="1" x14ac:dyDescent="0.25">
      <c r="A25" s="131" t="s">
        <v>8</v>
      </c>
      <c r="B25" s="130"/>
      <c r="C25" s="5"/>
      <c r="D25" s="5"/>
      <c r="E25" s="5"/>
      <c r="F25" s="55"/>
      <c r="J25" s="15"/>
      <c r="K25" s="12"/>
    </row>
    <row r="26" spans="1:17" x14ac:dyDescent="0.25">
      <c r="A26" s="161" t="s">
        <v>14</v>
      </c>
      <c r="B26" s="160"/>
      <c r="C26" s="108"/>
      <c r="D26" s="108"/>
      <c r="E26" s="108"/>
      <c r="F26" s="109"/>
      <c r="K26" s="12"/>
    </row>
    <row r="27" spans="1:17" x14ac:dyDescent="0.25">
      <c r="A27" s="197"/>
      <c r="B27" s="198"/>
      <c r="C27" s="108"/>
      <c r="D27" s="108"/>
      <c r="E27" s="108"/>
      <c r="F27" s="109"/>
      <c r="K27" s="12"/>
    </row>
    <row r="28" spans="1:17" x14ac:dyDescent="0.25">
      <c r="A28" s="282" t="s">
        <v>4</v>
      </c>
      <c r="B28" s="283"/>
      <c r="C28" s="80" t="str">
        <f>IFERROR((C22+C26+C27)*$B$24,"")</f>
        <v/>
      </c>
      <c r="D28" s="80" t="str">
        <f>IFERROR((D22+D26+D27)*$B$24,"")</f>
        <v/>
      </c>
      <c r="E28" s="80" t="str">
        <f>IFERROR((E22+E26+E27)*$B$24,"")</f>
        <v/>
      </c>
      <c r="F28" s="81" t="str">
        <f>IFERROR((F22+F26+F27)*$B$24,"")</f>
        <v/>
      </c>
    </row>
    <row r="29" spans="1:17" s="7" customFormat="1" x14ac:dyDescent="0.25">
      <c r="A29" s="150" t="s">
        <v>15</v>
      </c>
      <c r="B29" s="82">
        <f>C29+D29+E29+F29</f>
        <v>0</v>
      </c>
      <c r="C29" s="110"/>
      <c r="D29" s="111"/>
      <c r="E29" s="112"/>
      <c r="F29" s="113"/>
    </row>
    <row r="30" spans="1:17" x14ac:dyDescent="0.25">
      <c r="A30" s="210" t="s">
        <v>69</v>
      </c>
      <c r="B30" s="211"/>
      <c r="C30" s="29"/>
      <c r="D30" s="278" t="s">
        <v>5</v>
      </c>
      <c r="E30" s="279"/>
      <c r="F30" s="97">
        <f>IFERROR(ROUND((C28*C29+D28*D29+E28*E29+F28*F29)/(B29),2),0)</f>
        <v>0</v>
      </c>
    </row>
    <row r="31" spans="1:17" x14ac:dyDescent="0.25">
      <c r="A31" s="207"/>
      <c r="B31" s="208"/>
      <c r="C31" s="208"/>
      <c r="D31" s="208"/>
      <c r="E31" s="208"/>
      <c r="F31" s="209"/>
    </row>
    <row r="32" spans="1:17" ht="25.5" customHeight="1" x14ac:dyDescent="0.25">
      <c r="A32" s="275" t="s">
        <v>110</v>
      </c>
      <c r="B32" s="276"/>
      <c r="C32" s="277"/>
      <c r="D32" s="28" t="s">
        <v>113</v>
      </c>
      <c r="E32" s="28" t="s">
        <v>6</v>
      </c>
      <c r="F32" s="56" t="s">
        <v>1</v>
      </c>
      <c r="G32" s="10"/>
    </row>
    <row r="33" spans="1:14" s="7" customFormat="1" x14ac:dyDescent="0.25">
      <c r="A33" s="170" t="s">
        <v>0</v>
      </c>
      <c r="B33" s="171"/>
      <c r="C33" s="199" t="s">
        <v>59</v>
      </c>
      <c r="D33" s="200"/>
      <c r="E33" s="280">
        <f>B29</f>
        <v>0</v>
      </c>
      <c r="F33" s="172">
        <f>IF(D35*E33&gt;0,ROUND(D35/E33,2),0)</f>
        <v>0</v>
      </c>
      <c r="G33" s="16"/>
    </row>
    <row r="34" spans="1:14" s="7" customFormat="1" x14ac:dyDescent="0.25">
      <c r="A34" s="174" t="s">
        <v>7</v>
      </c>
      <c r="B34" s="175"/>
      <c r="C34" s="201" t="s">
        <v>46</v>
      </c>
      <c r="D34" s="202"/>
      <c r="E34" s="280"/>
      <c r="F34" s="172"/>
      <c r="G34" s="16"/>
    </row>
    <row r="35" spans="1:14" s="7" customFormat="1" ht="14.25" customHeight="1" x14ac:dyDescent="0.25">
      <c r="A35" s="162" t="s">
        <v>18</v>
      </c>
      <c r="B35" s="163"/>
      <c r="C35" s="164"/>
      <c r="D35" s="114"/>
      <c r="E35" s="281"/>
      <c r="F35" s="173"/>
      <c r="G35" s="16"/>
    </row>
    <row r="36" spans="1:14" s="17" customFormat="1" x14ac:dyDescent="0.25">
      <c r="A36" s="170" t="s">
        <v>0</v>
      </c>
      <c r="B36" s="171"/>
      <c r="C36" s="203" t="s">
        <v>66</v>
      </c>
      <c r="D36" s="204"/>
      <c r="E36" s="280">
        <f>B29</f>
        <v>0</v>
      </c>
      <c r="F36" s="172">
        <f>IF(D38*E36&gt;0,ROUND(D38/E36,2),0)</f>
        <v>0</v>
      </c>
      <c r="G36" s="9"/>
    </row>
    <row r="37" spans="1:14" s="17" customFormat="1" x14ac:dyDescent="0.25">
      <c r="A37" s="174" t="s">
        <v>7</v>
      </c>
      <c r="B37" s="175"/>
      <c r="C37" s="205" t="s">
        <v>67</v>
      </c>
      <c r="D37" s="206"/>
      <c r="E37" s="280"/>
      <c r="F37" s="172"/>
      <c r="G37" s="9"/>
    </row>
    <row r="38" spans="1:14" s="17" customFormat="1" x14ac:dyDescent="0.25">
      <c r="A38" s="162" t="s">
        <v>18</v>
      </c>
      <c r="B38" s="163"/>
      <c r="C38" s="164"/>
      <c r="D38" s="115"/>
      <c r="E38" s="281"/>
      <c r="F38" s="173"/>
      <c r="G38" s="9"/>
    </row>
    <row r="39" spans="1:14" s="17" customFormat="1" x14ac:dyDescent="0.25">
      <c r="A39" s="132" t="s">
        <v>68</v>
      </c>
      <c r="B39" s="61"/>
      <c r="C39" s="62"/>
      <c r="D39" s="63"/>
      <c r="E39" s="64"/>
      <c r="F39" s="83">
        <f>F33+F36</f>
        <v>0</v>
      </c>
      <c r="G39" s="9"/>
    </row>
    <row r="40" spans="1:14" s="17" customFormat="1" x14ac:dyDescent="0.25">
      <c r="A40" s="51" t="s">
        <v>70</v>
      </c>
      <c r="B40" s="32"/>
      <c r="C40" s="186" t="s">
        <v>5</v>
      </c>
      <c r="D40" s="187"/>
      <c r="E40" s="188"/>
      <c r="F40" s="84" t="str">
        <f>IFERROR(F39*B24,"-")</f>
        <v>-</v>
      </c>
    </row>
    <row r="41" spans="1:14" s="7" customFormat="1" ht="25.5" customHeight="1" x14ac:dyDescent="0.25">
      <c r="A41" s="181" t="s">
        <v>111</v>
      </c>
      <c r="B41" s="182"/>
      <c r="C41" s="182"/>
      <c r="D41" s="182"/>
      <c r="E41" s="182"/>
      <c r="F41" s="183"/>
      <c r="K41" s="36"/>
      <c r="L41" s="37"/>
      <c r="M41" s="38"/>
    </row>
    <row r="42" spans="1:14" s="7" customFormat="1" x14ac:dyDescent="0.25">
      <c r="A42" s="191" t="s">
        <v>30</v>
      </c>
      <c r="B42" s="192"/>
      <c r="C42" s="193"/>
      <c r="D42" s="22" t="s">
        <v>33</v>
      </c>
      <c r="E42" s="267" t="s">
        <v>32</v>
      </c>
      <c r="F42" s="268"/>
      <c r="K42" s="36"/>
      <c r="L42" s="37"/>
      <c r="M42" s="38"/>
    </row>
    <row r="43" spans="1:14" x14ac:dyDescent="0.25">
      <c r="A43" s="194"/>
      <c r="B43" s="195"/>
      <c r="C43" s="196"/>
      <c r="D43" s="116"/>
      <c r="E43" s="189"/>
      <c r="F43" s="190"/>
      <c r="K43" s="1"/>
      <c r="L43" s="23"/>
      <c r="M43" s="21"/>
      <c r="N43" s="1"/>
    </row>
    <row r="44" spans="1:14" x14ac:dyDescent="0.25">
      <c r="A44" s="194"/>
      <c r="B44" s="195"/>
      <c r="C44" s="196"/>
      <c r="D44" s="116"/>
      <c r="E44" s="189"/>
      <c r="F44" s="190"/>
      <c r="K44" s="1"/>
      <c r="L44" s="23"/>
      <c r="M44" s="21"/>
      <c r="N44" s="1"/>
    </row>
    <row r="45" spans="1:14" x14ac:dyDescent="0.25">
      <c r="A45" s="133" t="s">
        <v>71</v>
      </c>
      <c r="B45" s="34"/>
      <c r="C45" s="33"/>
      <c r="D45" s="85">
        <f>SUM(D43:D44)</f>
        <v>0</v>
      </c>
      <c r="E45" s="35" t="s">
        <v>5</v>
      </c>
      <c r="F45" s="87">
        <f>IFERROR(ROUND(D45/B29,2),0)</f>
        <v>0</v>
      </c>
      <c r="K45" s="1"/>
      <c r="L45" s="23"/>
      <c r="M45" s="21"/>
      <c r="N45" s="1"/>
    </row>
    <row r="46" spans="1:14" s="7" customFormat="1" x14ac:dyDescent="0.25">
      <c r="A46" s="69" t="s">
        <v>72</v>
      </c>
      <c r="B46" s="70"/>
      <c r="C46" s="71"/>
      <c r="D46" s="86" t="str">
        <f>IFERROR((D43+D44)*B24,"-")</f>
        <v>-</v>
      </c>
      <c r="E46" s="72" t="s">
        <v>5</v>
      </c>
      <c r="F46" s="88">
        <f>IFERROR(ROUND(D46/B29,2),0)</f>
        <v>0</v>
      </c>
      <c r="L46" s="37"/>
      <c r="M46" s="38"/>
    </row>
    <row r="47" spans="1:14" s="7" customFormat="1" x14ac:dyDescent="0.25">
      <c r="A47" s="65" t="s">
        <v>51</v>
      </c>
      <c r="B47" s="66"/>
      <c r="C47" s="66"/>
      <c r="D47" s="67"/>
      <c r="E47" s="68"/>
      <c r="F47" s="89" t="str">
        <f>IFERROR(F30+F40+F46,"-")</f>
        <v>-</v>
      </c>
      <c r="L47" s="37"/>
      <c r="M47" s="38"/>
    </row>
    <row r="48" spans="1:14" s="7" customFormat="1" ht="27.75" customHeight="1" x14ac:dyDescent="0.25">
      <c r="A48" s="272" t="s">
        <v>52</v>
      </c>
      <c r="B48" s="273"/>
      <c r="C48" s="273"/>
      <c r="D48" s="273"/>
      <c r="E48" s="273"/>
      <c r="F48" s="274"/>
      <c r="L48" s="37"/>
      <c r="M48" s="38"/>
    </row>
    <row r="49" spans="1:14" s="7" customFormat="1" x14ac:dyDescent="0.25">
      <c r="A49" s="57"/>
      <c r="B49" s="26"/>
      <c r="C49" s="39" t="s">
        <v>26</v>
      </c>
      <c r="D49" s="27" t="s">
        <v>27</v>
      </c>
      <c r="E49" s="289" t="s">
        <v>32</v>
      </c>
      <c r="F49" s="290"/>
      <c r="L49" s="37"/>
      <c r="M49" s="38"/>
    </row>
    <row r="50" spans="1:14" s="7" customFormat="1" x14ac:dyDescent="0.25">
      <c r="A50" s="134" t="s">
        <v>53</v>
      </c>
      <c r="B50" s="90" t="s">
        <v>29</v>
      </c>
      <c r="C50" s="91">
        <v>0.20799999999999999</v>
      </c>
      <c r="D50" s="92" t="e">
        <f>IF(B50="X",C50*$F$47,0)</f>
        <v>#VALUE!</v>
      </c>
      <c r="E50" s="293" t="s">
        <v>25</v>
      </c>
      <c r="F50" s="294"/>
      <c r="L50" s="37"/>
      <c r="M50" s="38"/>
    </row>
    <row r="51" spans="1:14" s="7" customFormat="1" x14ac:dyDescent="0.25">
      <c r="A51" s="135" t="s">
        <v>28</v>
      </c>
      <c r="B51" s="41"/>
      <c r="C51" s="93">
        <f>IFERROR(F52/F47,0)</f>
        <v>0</v>
      </c>
      <c r="D51" s="264"/>
      <c r="E51" s="264"/>
      <c r="F51" s="265"/>
      <c r="M51" s="38"/>
    </row>
    <row r="52" spans="1:14" s="7" customFormat="1" ht="12.75" customHeight="1" x14ac:dyDescent="0.25">
      <c r="A52" s="261" t="s">
        <v>73</v>
      </c>
      <c r="B52" s="262"/>
      <c r="C52" s="262"/>
      <c r="D52" s="262"/>
      <c r="E52" s="263"/>
      <c r="F52" s="94">
        <f>IFERROR(ROUND(SUM(D50:D50),2),0)</f>
        <v>0</v>
      </c>
      <c r="M52" s="38"/>
    </row>
    <row r="53" spans="1:14" s="7" customFormat="1" ht="24.75" customHeight="1" x14ac:dyDescent="0.25">
      <c r="A53" s="181" t="s">
        <v>112</v>
      </c>
      <c r="B53" s="182"/>
      <c r="C53" s="182"/>
      <c r="D53" s="182"/>
      <c r="E53" s="182"/>
      <c r="F53" s="183"/>
      <c r="L53" s="37"/>
      <c r="M53" s="38"/>
    </row>
    <row r="54" spans="1:14" s="7" customFormat="1" x14ac:dyDescent="0.25">
      <c r="A54" s="266" t="s">
        <v>2</v>
      </c>
      <c r="B54" s="180"/>
      <c r="C54" s="118" t="s">
        <v>87</v>
      </c>
      <c r="D54" s="18" t="s">
        <v>3</v>
      </c>
      <c r="E54" s="184" t="s">
        <v>88</v>
      </c>
      <c r="F54" s="185"/>
      <c r="L54" s="37"/>
      <c r="M54" s="38"/>
      <c r="N54" s="37"/>
    </row>
    <row r="55" spans="1:14" s="7" customFormat="1" x14ac:dyDescent="0.25">
      <c r="A55" s="179" t="s">
        <v>31</v>
      </c>
      <c r="B55" s="180"/>
      <c r="C55" s="117"/>
      <c r="D55" s="269"/>
      <c r="E55" s="270"/>
      <c r="F55" s="271"/>
      <c r="L55" s="37"/>
      <c r="M55" s="38"/>
      <c r="N55" s="40"/>
    </row>
    <row r="56" spans="1:14" s="7" customFormat="1" x14ac:dyDescent="0.25">
      <c r="A56" s="258" t="s">
        <v>74</v>
      </c>
      <c r="B56" s="259"/>
      <c r="C56" s="259"/>
      <c r="D56" s="259"/>
      <c r="E56" s="260"/>
      <c r="F56" s="95" t="str">
        <f>IFERROR(ROUND(C55*F47,2),"-")</f>
        <v>-</v>
      </c>
      <c r="L56" s="37"/>
      <c r="M56" s="38"/>
      <c r="N56" s="40"/>
    </row>
    <row r="57" spans="1:14" s="7" customFormat="1" x14ac:dyDescent="0.25">
      <c r="A57" s="165" t="s">
        <v>58</v>
      </c>
      <c r="B57" s="166"/>
      <c r="C57" s="166"/>
      <c r="D57" s="166"/>
      <c r="E57" s="167"/>
      <c r="F57" s="96" t="str">
        <f>IFERROR(F56+F52+F47,"-")</f>
        <v>-</v>
      </c>
      <c r="L57" s="37"/>
      <c r="M57" s="38"/>
    </row>
    <row r="58" spans="1:14" s="7" customFormat="1" x14ac:dyDescent="0.25">
      <c r="A58" s="295"/>
      <c r="B58" s="295"/>
      <c r="C58" s="295"/>
      <c r="D58" s="295"/>
      <c r="E58" s="295"/>
      <c r="F58" s="295"/>
      <c r="L58" s="37"/>
      <c r="M58" s="38"/>
    </row>
    <row r="59" spans="1:14" s="43" customFormat="1" ht="19.5" customHeight="1" x14ac:dyDescent="0.25">
      <c r="A59" s="49" t="s">
        <v>43</v>
      </c>
      <c r="B59" s="49"/>
      <c r="C59" s="49"/>
      <c r="D59" s="49"/>
      <c r="E59" s="49"/>
      <c r="F59" s="49"/>
      <c r="L59" s="44"/>
      <c r="M59" s="45"/>
    </row>
    <row r="60" spans="1:14" x14ac:dyDescent="0.25">
      <c r="A60" s="7"/>
      <c r="B60" s="7"/>
      <c r="C60" s="291" t="s">
        <v>48</v>
      </c>
      <c r="D60" s="292"/>
      <c r="E60" s="291" t="s">
        <v>49</v>
      </c>
      <c r="F60" s="292"/>
    </row>
    <row r="61" spans="1:14" s="43" customFormat="1" x14ac:dyDescent="0.25">
      <c r="A61" s="46"/>
      <c r="B61" s="47"/>
      <c r="C61" s="48" t="s">
        <v>44</v>
      </c>
      <c r="D61" s="48" t="s">
        <v>45</v>
      </c>
      <c r="E61" s="48" t="s">
        <v>44</v>
      </c>
      <c r="F61" s="48" t="s">
        <v>45</v>
      </c>
      <c r="L61" s="44"/>
      <c r="M61" s="45"/>
    </row>
    <row r="62" spans="1:14" s="24" customFormat="1" x14ac:dyDescent="0.25">
      <c r="A62" s="306" t="s">
        <v>54</v>
      </c>
      <c r="B62" s="307"/>
      <c r="C62" s="98">
        <f>F30</f>
        <v>0</v>
      </c>
      <c r="D62" s="85">
        <f>C62*$B$29</f>
        <v>0</v>
      </c>
      <c r="E62" s="119"/>
      <c r="F62" s="101">
        <f>E62*$B$29</f>
        <v>0</v>
      </c>
      <c r="L62" s="42"/>
      <c r="M62" s="42"/>
    </row>
    <row r="63" spans="1:14" s="24" customFormat="1" x14ac:dyDescent="0.25">
      <c r="A63" s="306" t="s">
        <v>55</v>
      </c>
      <c r="B63" s="307"/>
      <c r="C63" s="98" t="str">
        <f>F40</f>
        <v>-</v>
      </c>
      <c r="D63" s="85" t="str">
        <f>IFERROR(C63*$B$29,"-")</f>
        <v>-</v>
      </c>
      <c r="E63" s="119"/>
      <c r="F63" s="101">
        <f t="shared" ref="F63:F67" si="2">E63*$B$29</f>
        <v>0</v>
      </c>
      <c r="L63" s="42"/>
      <c r="M63" s="42"/>
    </row>
    <row r="64" spans="1:14" s="24" customFormat="1" x14ac:dyDescent="0.25">
      <c r="A64" s="306" t="s">
        <v>56</v>
      </c>
      <c r="B64" s="307"/>
      <c r="C64" s="98">
        <f>F46</f>
        <v>0</v>
      </c>
      <c r="D64" s="85">
        <f t="shared" ref="D64:D66" si="3">C64*$B$29</f>
        <v>0</v>
      </c>
      <c r="E64" s="119"/>
      <c r="F64" s="101">
        <f t="shared" si="2"/>
        <v>0</v>
      </c>
      <c r="L64" s="42"/>
      <c r="M64" s="42"/>
    </row>
    <row r="65" spans="1:14" s="24" customFormat="1" x14ac:dyDescent="0.25">
      <c r="A65" s="306" t="s">
        <v>57</v>
      </c>
      <c r="B65" s="307"/>
      <c r="C65" s="98">
        <f>SUM(C62:C64)</f>
        <v>0</v>
      </c>
      <c r="D65" s="85">
        <f>SUM(D62:D64)</f>
        <v>0</v>
      </c>
      <c r="E65" s="102">
        <f>SUM(E62:E64)</f>
        <v>0</v>
      </c>
      <c r="F65" s="101">
        <f>SUM(F62:F64)</f>
        <v>0</v>
      </c>
      <c r="L65" s="42"/>
      <c r="M65" s="42"/>
    </row>
    <row r="66" spans="1:14" s="24" customFormat="1" ht="26.25" customHeight="1" x14ac:dyDescent="0.25">
      <c r="A66" s="308" t="s">
        <v>60</v>
      </c>
      <c r="B66" s="309"/>
      <c r="C66" s="98">
        <f>F52</f>
        <v>0</v>
      </c>
      <c r="D66" s="99">
        <f t="shared" si="3"/>
        <v>0</v>
      </c>
      <c r="E66" s="120"/>
      <c r="F66" s="99">
        <f t="shared" si="2"/>
        <v>0</v>
      </c>
      <c r="L66" s="42"/>
      <c r="M66" s="42"/>
    </row>
    <row r="67" spans="1:14" s="24" customFormat="1" x14ac:dyDescent="0.25">
      <c r="A67" s="306" t="s">
        <v>75</v>
      </c>
      <c r="B67" s="307"/>
      <c r="C67" s="98" t="str">
        <f>F56</f>
        <v>-</v>
      </c>
      <c r="D67" s="85" t="str">
        <f>IFERROR(C67*$B$29,"-")</f>
        <v>-</v>
      </c>
      <c r="E67" s="119"/>
      <c r="F67" s="101">
        <f t="shared" si="2"/>
        <v>0</v>
      </c>
      <c r="L67" s="42"/>
      <c r="M67" s="42"/>
    </row>
    <row r="68" spans="1:14" s="24" customFormat="1" x14ac:dyDescent="0.25">
      <c r="A68" s="306" t="s">
        <v>47</v>
      </c>
      <c r="B68" s="307"/>
      <c r="C68" s="100">
        <f>SUM(C66:C67)+SUM(C62:C64)</f>
        <v>0</v>
      </c>
      <c r="D68" s="100">
        <f>SUM(D66:D67)+SUM(D62:D64)</f>
        <v>0</v>
      </c>
      <c r="E68" s="100">
        <f>SUM(E66:E67)+SUM(E62:E64)</f>
        <v>0</v>
      </c>
      <c r="F68" s="100">
        <f>SUM(F66:F67)+SUM(F62:F64)</f>
        <v>0</v>
      </c>
    </row>
    <row r="69" spans="1:14" s="24" customFormat="1" x14ac:dyDescent="0.25">
      <c r="A69" s="310" t="s">
        <v>130</v>
      </c>
      <c r="B69" s="311"/>
      <c r="C69" s="100">
        <f>IFERROR(ROUND(C62/(F11*4.348),2),0)</f>
        <v>0</v>
      </c>
      <c r="D69" s="305" t="s">
        <v>132</v>
      </c>
      <c r="E69" s="103">
        <f>IFERROR(ROUND(E68/(F11*4.348),2),0)</f>
        <v>0</v>
      </c>
      <c r="F69" s="304" t="s">
        <v>131</v>
      </c>
    </row>
    <row r="70" spans="1:14" ht="8.25" customHeight="1" x14ac:dyDescent="0.25">
      <c r="A70" s="7"/>
      <c r="B70" s="7"/>
      <c r="C70" s="7"/>
      <c r="D70" s="7"/>
      <c r="E70" s="7"/>
      <c r="F70" s="7"/>
    </row>
    <row r="71" spans="1:14" x14ac:dyDescent="0.25">
      <c r="A71" s="20" t="s">
        <v>42</v>
      </c>
      <c r="B71" s="20"/>
      <c r="C71" s="7"/>
      <c r="D71" s="19"/>
      <c r="E71" s="7"/>
      <c r="F71" s="7"/>
    </row>
    <row r="72" spans="1:14" hidden="1" x14ac:dyDescent="0.25">
      <c r="A72" s="8"/>
      <c r="B72" s="8"/>
      <c r="C72" s="8"/>
      <c r="D72" s="8"/>
      <c r="E72" s="8"/>
      <c r="F72" s="8"/>
    </row>
    <row r="73" spans="1:14" s="2" customFormat="1" ht="18" customHeight="1" x14ac:dyDescent="0.25">
      <c r="A73" s="286" t="s">
        <v>19</v>
      </c>
      <c r="B73" s="287"/>
      <c r="C73" s="287"/>
      <c r="D73" s="287"/>
      <c r="E73" s="287"/>
      <c r="F73" s="288"/>
      <c r="G73" s="10"/>
      <c r="H73" s="10"/>
      <c r="I73" s="10"/>
      <c r="J73" s="10"/>
      <c r="K73" s="10"/>
      <c r="L73" s="10"/>
      <c r="M73" s="10"/>
      <c r="N73" s="10"/>
    </row>
    <row r="74" spans="1:14" s="2" customFormat="1" ht="9.75" customHeight="1" x14ac:dyDescent="0.25">
      <c r="A74" s="296" t="s">
        <v>16</v>
      </c>
      <c r="B74" s="296"/>
      <c r="C74" s="296"/>
      <c r="D74" s="296"/>
      <c r="E74" s="296"/>
      <c r="F74" s="296"/>
      <c r="G74" s="10"/>
      <c r="H74" s="10"/>
      <c r="I74" s="10"/>
      <c r="J74" s="10"/>
      <c r="K74" s="10"/>
      <c r="L74" s="10"/>
      <c r="M74" s="10"/>
      <c r="N74" s="10"/>
    </row>
    <row r="75" spans="1:14" s="2" customFormat="1" x14ac:dyDescent="0.25">
      <c r="A75" s="297"/>
      <c r="B75" s="297"/>
      <c r="C75" s="297"/>
      <c r="D75" s="297"/>
      <c r="E75" s="297"/>
      <c r="F75" s="297"/>
      <c r="G75" s="10"/>
      <c r="H75" s="10"/>
      <c r="I75" s="10"/>
      <c r="J75" s="10"/>
      <c r="K75" s="10"/>
      <c r="L75" s="10"/>
      <c r="M75" s="10"/>
      <c r="N75" s="10"/>
    </row>
    <row r="76" spans="1:14" x14ac:dyDescent="0.25">
      <c r="A76" s="168"/>
      <c r="B76" s="168"/>
      <c r="C76" s="168"/>
      <c r="D76" s="168"/>
      <c r="E76" s="168"/>
      <c r="F76" s="168"/>
    </row>
    <row r="77" spans="1:14" x14ac:dyDescent="0.25">
      <c r="A77" s="168"/>
      <c r="B77" s="168"/>
      <c r="C77" s="168"/>
      <c r="D77" s="168"/>
      <c r="E77" s="168"/>
      <c r="F77" s="168"/>
    </row>
    <row r="78" spans="1:14" x14ac:dyDescent="0.25">
      <c r="A78" s="168"/>
      <c r="B78" s="168"/>
      <c r="C78" s="168"/>
      <c r="D78" s="168"/>
      <c r="E78" s="168"/>
      <c r="F78" s="168"/>
    </row>
    <row r="79" spans="1:14" s="2" customFormat="1" x14ac:dyDescent="0.25">
      <c r="A79" s="168"/>
      <c r="B79" s="168"/>
      <c r="C79" s="168"/>
      <c r="D79" s="168"/>
      <c r="E79" s="168"/>
      <c r="F79" s="168"/>
      <c r="G79" s="10"/>
      <c r="H79" s="10"/>
      <c r="I79" s="10"/>
      <c r="J79" s="10"/>
      <c r="K79" s="10"/>
      <c r="L79" s="10"/>
      <c r="M79" s="10"/>
      <c r="N79" s="10"/>
    </row>
    <row r="80" spans="1:14" s="2" customFormat="1" x14ac:dyDescent="0.25">
      <c r="A80" s="168"/>
      <c r="B80" s="168"/>
      <c r="C80" s="168"/>
      <c r="D80" s="168"/>
      <c r="E80" s="168"/>
      <c r="F80" s="168"/>
      <c r="G80" s="10"/>
      <c r="H80" s="10"/>
      <c r="I80" s="10"/>
      <c r="J80" s="10"/>
      <c r="K80" s="10"/>
      <c r="L80" s="10"/>
      <c r="M80" s="10"/>
      <c r="N80" s="10"/>
    </row>
    <row r="81" spans="1:14" x14ac:dyDescent="0.25">
      <c r="A81" s="168"/>
      <c r="B81" s="168"/>
      <c r="C81" s="168"/>
      <c r="D81" s="168"/>
      <c r="E81" s="168"/>
      <c r="F81" s="168"/>
    </row>
    <row r="82" spans="1:14" x14ac:dyDescent="0.25">
      <c r="A82" s="168"/>
      <c r="B82" s="168"/>
      <c r="C82" s="168"/>
      <c r="D82" s="168"/>
      <c r="E82" s="168"/>
      <c r="F82" s="168"/>
    </row>
    <row r="83" spans="1:14" s="2" customFormat="1" x14ac:dyDescent="0.25">
      <c r="A83" s="168"/>
      <c r="B83" s="168"/>
      <c r="C83" s="168"/>
      <c r="D83" s="168"/>
      <c r="E83" s="168"/>
      <c r="F83" s="168"/>
      <c r="G83" s="10"/>
      <c r="H83" s="10"/>
      <c r="I83" s="10"/>
      <c r="J83" s="10"/>
      <c r="K83" s="10"/>
      <c r="L83" s="10"/>
      <c r="M83" s="10"/>
      <c r="N83" s="10"/>
    </row>
    <row r="84" spans="1:14" s="2" customFormat="1" x14ac:dyDescent="0.25">
      <c r="A84" s="168"/>
      <c r="B84" s="168"/>
      <c r="C84" s="168"/>
      <c r="D84" s="168"/>
      <c r="E84" s="168"/>
      <c r="F84" s="168"/>
      <c r="G84" s="10"/>
      <c r="H84" s="10"/>
      <c r="I84" s="10"/>
      <c r="J84" s="10"/>
      <c r="K84" s="10"/>
      <c r="L84" s="10"/>
      <c r="M84" s="10"/>
      <c r="N84" s="10"/>
    </row>
    <row r="85" spans="1:14" x14ac:dyDescent="0.25">
      <c r="A85" s="168"/>
      <c r="B85" s="168"/>
      <c r="C85" s="168"/>
      <c r="D85" s="168"/>
      <c r="E85" s="168"/>
      <c r="F85" s="168"/>
    </row>
    <row r="86" spans="1:14" x14ac:dyDescent="0.25">
      <c r="A86" s="169"/>
      <c r="B86" s="169"/>
      <c r="C86" s="169"/>
      <c r="D86" s="169"/>
      <c r="E86" s="169"/>
      <c r="F86" s="169"/>
    </row>
    <row r="87" spans="1:14" ht="9" customHeight="1" x14ac:dyDescent="0.25">
      <c r="A87" s="298" t="s">
        <v>114</v>
      </c>
      <c r="B87" s="299"/>
      <c r="C87" s="299"/>
      <c r="D87" s="299"/>
      <c r="E87" s="299"/>
      <c r="F87" s="299"/>
    </row>
    <row r="88" spans="1:14" x14ac:dyDescent="0.25">
      <c r="A88" s="300"/>
      <c r="B88" s="300"/>
      <c r="C88" s="300"/>
      <c r="D88" s="300"/>
      <c r="E88" s="300"/>
      <c r="F88" s="300"/>
    </row>
    <row r="89" spans="1:14" ht="8.25" customHeight="1" x14ac:dyDescent="0.25">
      <c r="A89" s="301"/>
      <c r="B89" s="301"/>
      <c r="C89" s="301"/>
      <c r="D89" s="301"/>
      <c r="E89" s="301"/>
      <c r="F89" s="301"/>
    </row>
    <row r="90" spans="1:14" x14ac:dyDescent="0.25">
      <c r="A90" s="168"/>
      <c r="B90" s="168"/>
      <c r="C90" s="168"/>
      <c r="D90" s="168"/>
      <c r="E90" s="168"/>
      <c r="F90" s="168"/>
    </row>
    <row r="91" spans="1:14" x14ac:dyDescent="0.25">
      <c r="A91" s="168"/>
      <c r="B91" s="168"/>
      <c r="C91" s="168"/>
      <c r="D91" s="168"/>
      <c r="E91" s="168"/>
      <c r="F91" s="168"/>
    </row>
    <row r="92" spans="1:14" x14ac:dyDescent="0.25">
      <c r="A92" s="168"/>
      <c r="B92" s="168"/>
      <c r="C92" s="168"/>
      <c r="D92" s="168"/>
      <c r="E92" s="168"/>
      <c r="F92" s="168"/>
    </row>
    <row r="93" spans="1:14" x14ac:dyDescent="0.25">
      <c r="A93" s="168"/>
      <c r="B93" s="168"/>
      <c r="C93" s="168"/>
      <c r="D93" s="168"/>
      <c r="E93" s="168"/>
      <c r="F93" s="168"/>
    </row>
    <row r="94" spans="1:14" x14ac:dyDescent="0.25">
      <c r="A94" s="168"/>
      <c r="B94" s="168"/>
      <c r="C94" s="168"/>
      <c r="D94" s="168"/>
      <c r="E94" s="168"/>
      <c r="F94" s="168"/>
    </row>
    <row r="95" spans="1:14" x14ac:dyDescent="0.25">
      <c r="A95" s="168"/>
      <c r="B95" s="168"/>
      <c r="C95" s="168"/>
      <c r="D95" s="168"/>
      <c r="E95" s="168"/>
      <c r="F95" s="168"/>
    </row>
    <row r="96" spans="1:14" x14ac:dyDescent="0.25">
      <c r="A96" s="168"/>
      <c r="B96" s="168"/>
      <c r="C96" s="168"/>
      <c r="D96" s="168"/>
      <c r="E96" s="168"/>
      <c r="F96" s="168"/>
    </row>
    <row r="97" spans="1:14" x14ac:dyDescent="0.25">
      <c r="A97" s="169"/>
      <c r="B97" s="169"/>
      <c r="C97" s="169"/>
      <c r="D97" s="169"/>
      <c r="E97" s="169"/>
      <c r="F97" s="169"/>
    </row>
    <row r="98" spans="1:14" x14ac:dyDescent="0.25">
      <c r="A98" s="302" t="s">
        <v>17</v>
      </c>
      <c r="B98" s="302"/>
      <c r="C98" s="302"/>
      <c r="D98" s="302"/>
      <c r="E98" s="302"/>
      <c r="F98" s="302"/>
    </row>
    <row r="99" spans="1:14" s="6" customFormat="1" ht="6" customHeight="1" x14ac:dyDescent="0.25">
      <c r="A99" s="303"/>
      <c r="B99" s="303"/>
      <c r="C99" s="303"/>
      <c r="D99" s="303"/>
      <c r="E99" s="303"/>
      <c r="F99" s="303"/>
      <c r="G99" s="11"/>
      <c r="H99" s="11"/>
      <c r="I99" s="11"/>
      <c r="J99" s="11"/>
      <c r="K99" s="11"/>
      <c r="L99" s="11"/>
      <c r="M99" s="11"/>
      <c r="N99" s="11"/>
    </row>
    <row r="100" spans="1:14" x14ac:dyDescent="0.25">
      <c r="A100" s="168"/>
      <c r="B100" s="168"/>
      <c r="C100" s="168"/>
      <c r="D100" s="168"/>
      <c r="E100" s="168"/>
      <c r="F100" s="168"/>
    </row>
    <row r="101" spans="1:14" x14ac:dyDescent="0.25">
      <c r="A101" s="168"/>
      <c r="B101" s="168"/>
      <c r="C101" s="168"/>
      <c r="D101" s="168"/>
      <c r="E101" s="168"/>
      <c r="F101" s="168"/>
    </row>
    <row r="102" spans="1:14" x14ac:dyDescent="0.25">
      <c r="A102" s="168"/>
      <c r="B102" s="168"/>
      <c r="C102" s="168"/>
      <c r="D102" s="168"/>
      <c r="E102" s="168"/>
      <c r="F102" s="168"/>
    </row>
    <row r="103" spans="1:14" x14ac:dyDescent="0.25">
      <c r="A103" s="168"/>
      <c r="B103" s="168"/>
      <c r="C103" s="168"/>
      <c r="D103" s="168"/>
      <c r="E103" s="168"/>
      <c r="F103" s="168"/>
    </row>
    <row r="104" spans="1:14" x14ac:dyDescent="0.25">
      <c r="A104" s="168"/>
      <c r="B104" s="168"/>
      <c r="C104" s="168"/>
      <c r="D104" s="168"/>
      <c r="E104" s="168"/>
      <c r="F104" s="168"/>
    </row>
    <row r="105" spans="1:14" x14ac:dyDescent="0.25">
      <c r="A105" s="168"/>
      <c r="B105" s="168"/>
      <c r="C105" s="168"/>
      <c r="D105" s="168"/>
      <c r="E105" s="168"/>
      <c r="F105" s="168"/>
    </row>
    <row r="106" spans="1:14" x14ac:dyDescent="0.25">
      <c r="A106" s="168"/>
      <c r="B106" s="168"/>
      <c r="C106" s="168"/>
      <c r="D106" s="168"/>
      <c r="E106" s="168"/>
      <c r="F106" s="168"/>
    </row>
    <row r="107" spans="1:14" x14ac:dyDescent="0.25">
      <c r="A107" s="169"/>
      <c r="B107" s="169"/>
      <c r="C107" s="169"/>
      <c r="D107" s="169"/>
      <c r="E107" s="169"/>
      <c r="F107" s="169"/>
    </row>
    <row r="108" spans="1:14" x14ac:dyDescent="0.25">
      <c r="A108" s="284" t="s">
        <v>89</v>
      </c>
      <c r="B108" s="284"/>
      <c r="C108" s="284"/>
      <c r="D108" s="284"/>
      <c r="E108" s="284"/>
      <c r="F108" s="284"/>
    </row>
    <row r="109" spans="1:14" ht="18.75" customHeight="1" x14ac:dyDescent="0.25">
      <c r="A109" s="285"/>
      <c r="B109" s="285"/>
      <c r="C109" s="285"/>
      <c r="D109" s="285"/>
      <c r="E109" s="285"/>
      <c r="F109" s="285"/>
    </row>
    <row r="110" spans="1:14" x14ac:dyDescent="0.25">
      <c r="A110" s="168"/>
      <c r="B110" s="168"/>
      <c r="C110" s="168"/>
      <c r="D110" s="168"/>
      <c r="E110" s="168"/>
      <c r="F110" s="168"/>
    </row>
    <row r="111" spans="1:14" x14ac:dyDescent="0.25">
      <c r="A111" s="168"/>
      <c r="B111" s="168"/>
      <c r="C111" s="168"/>
      <c r="D111" s="168"/>
      <c r="E111" s="168"/>
      <c r="F111" s="168"/>
    </row>
    <row r="112" spans="1:14" x14ac:dyDescent="0.25">
      <c r="A112" s="168"/>
      <c r="B112" s="168"/>
      <c r="C112" s="168"/>
      <c r="D112" s="168"/>
      <c r="E112" s="168"/>
      <c r="F112" s="168"/>
    </row>
    <row r="113" spans="1:6" x14ac:dyDescent="0.25">
      <c r="A113" s="168"/>
      <c r="B113" s="168"/>
      <c r="C113" s="168"/>
      <c r="D113" s="168"/>
      <c r="E113" s="168"/>
      <c r="F113" s="168"/>
    </row>
    <row r="114" spans="1:6" x14ac:dyDescent="0.25">
      <c r="A114" s="169"/>
      <c r="B114" s="169"/>
      <c r="C114" s="169"/>
      <c r="D114" s="169"/>
      <c r="E114" s="169"/>
      <c r="F114" s="169"/>
    </row>
    <row r="115" spans="1:6" ht="28.5" customHeight="1" x14ac:dyDescent="0.25">
      <c r="A115" s="155" t="s">
        <v>127</v>
      </c>
      <c r="B115" s="156"/>
      <c r="C115" s="156"/>
      <c r="D115" s="156"/>
      <c r="E115" s="156"/>
      <c r="F115" s="156"/>
    </row>
    <row r="116" spans="1:6" ht="30.75" customHeight="1" x14ac:dyDescent="0.25">
      <c r="A116" s="157" t="s">
        <v>126</v>
      </c>
      <c r="B116" s="157"/>
      <c r="C116" s="157"/>
      <c r="D116" s="157"/>
      <c r="E116" s="157"/>
      <c r="F116" s="157"/>
    </row>
    <row r="117" spans="1:6" ht="31.5" customHeight="1" x14ac:dyDescent="0.25">
      <c r="A117" s="158" t="s">
        <v>125</v>
      </c>
      <c r="B117" s="158"/>
      <c r="C117" s="158"/>
      <c r="D117" s="158"/>
      <c r="E117" s="158"/>
      <c r="F117" s="158"/>
    </row>
    <row r="118" spans="1:6" ht="39" customHeight="1" x14ac:dyDescent="0.25"/>
    <row r="119" spans="1:6" x14ac:dyDescent="0.25">
      <c r="A119" s="141" t="s">
        <v>98</v>
      </c>
      <c r="B119" s="142"/>
      <c r="C119" s="142"/>
      <c r="D119" s="142" t="s">
        <v>99</v>
      </c>
      <c r="E119" s="142"/>
      <c r="F119" s="142"/>
    </row>
    <row r="120" spans="1:6" x14ac:dyDescent="0.25">
      <c r="A120" s="144"/>
      <c r="B120" s="144"/>
      <c r="C120" s="144"/>
      <c r="D120" s="144"/>
      <c r="E120" s="144"/>
      <c r="F120" s="144"/>
    </row>
  </sheetData>
  <sheetProtection algorithmName="SHA-512" hashValue="SD9GdJA/ZIE77z205KsyVzfvmyxD7c6fDIIR+NXQugoL8+e4JF+qMbVb9lsgnbIjr10MbPAOO/rNxJYlw0xljQ==" saltValue="ZsZoXEoj/C98EwXjWNmanQ==" spinCount="100000" sheet="1" objects="1" scenarios="1"/>
  <customSheetViews>
    <customSheetView guid="{91B999BD-A45E-4103-8F8C-38A583DF81BF}" scale="110" showGridLines="0" printArea="1" hiddenRows="1" topLeftCell="A19">
      <selection activeCell="H25" sqref="H25"/>
      <rowBreaks count="1" manualBreakCount="1">
        <brk id="65" max="5" man="1"/>
      </rowBreaks>
      <pageMargins left="0.70866141732283472" right="0.70866141732283472" top="0.74803149606299213" bottom="0.54" header="0.31496062992125984" footer="0.22"/>
      <printOptions horizontalCentered="1" verticalCentered="1"/>
      <pageSetup paperSize="9" scale="91" orientation="portrait" r:id="rId1"/>
      <headerFooter alignWithMargins="0">
        <oddHeader>&amp;L&amp;G&amp;R&amp;G</oddHeader>
        <oddFooter>&amp;C&amp;8&amp;K00-049Zusatzblatt_P_FP_2014_V2_1_151030.xls&amp;RSeite &amp;P von  &amp;N</oddFooter>
      </headerFooter>
    </customSheetView>
  </customSheetViews>
  <mergeCells count="86">
    <mergeCell ref="F33:F35"/>
    <mergeCell ref="A108:F109"/>
    <mergeCell ref="A73:F73"/>
    <mergeCell ref="E49:F49"/>
    <mergeCell ref="E60:F60"/>
    <mergeCell ref="C60:D60"/>
    <mergeCell ref="A44:C44"/>
    <mergeCell ref="E50:F50"/>
    <mergeCell ref="A58:F58"/>
    <mergeCell ref="A74:F75"/>
    <mergeCell ref="A87:F89"/>
    <mergeCell ref="A98:F99"/>
    <mergeCell ref="A69:B69"/>
    <mergeCell ref="A19:F19"/>
    <mergeCell ref="E44:F44"/>
    <mergeCell ref="A56:E56"/>
    <mergeCell ref="A52:E52"/>
    <mergeCell ref="D51:F51"/>
    <mergeCell ref="A54:B54"/>
    <mergeCell ref="E42:F42"/>
    <mergeCell ref="D55:F55"/>
    <mergeCell ref="A48:F48"/>
    <mergeCell ref="A53:F53"/>
    <mergeCell ref="A32:C32"/>
    <mergeCell ref="D30:E30"/>
    <mergeCell ref="A34:B34"/>
    <mergeCell ref="E33:E35"/>
    <mergeCell ref="E36:E38"/>
    <mergeCell ref="A28:B28"/>
    <mergeCell ref="D18:E18"/>
    <mergeCell ref="D17:E17"/>
    <mergeCell ref="A4:B4"/>
    <mergeCell ref="A5:B5"/>
    <mergeCell ref="A7:B7"/>
    <mergeCell ref="A8:B8"/>
    <mergeCell ref="A9:B9"/>
    <mergeCell ref="A10:B10"/>
    <mergeCell ref="C5:F5"/>
    <mergeCell ref="C7:F7"/>
    <mergeCell ref="A17:B17"/>
    <mergeCell ref="A18:B18"/>
    <mergeCell ref="C9:D9"/>
    <mergeCell ref="A11:B11"/>
    <mergeCell ref="A15:B15"/>
    <mergeCell ref="A16:B16"/>
    <mergeCell ref="A1:F1"/>
    <mergeCell ref="C15:F15"/>
    <mergeCell ref="D16:E16"/>
    <mergeCell ref="A2:F2"/>
    <mergeCell ref="A14:F14"/>
    <mergeCell ref="A13:B13"/>
    <mergeCell ref="A3:E3"/>
    <mergeCell ref="C4:F4"/>
    <mergeCell ref="C8:D8"/>
    <mergeCell ref="A20:F20"/>
    <mergeCell ref="A55:B55"/>
    <mergeCell ref="A41:F41"/>
    <mergeCell ref="E54:F54"/>
    <mergeCell ref="C40:E40"/>
    <mergeCell ref="E43:F43"/>
    <mergeCell ref="A42:C42"/>
    <mergeCell ref="A43:C43"/>
    <mergeCell ref="A36:B36"/>
    <mergeCell ref="A27:B27"/>
    <mergeCell ref="C33:D33"/>
    <mergeCell ref="C34:D34"/>
    <mergeCell ref="C36:D36"/>
    <mergeCell ref="C37:D37"/>
    <mergeCell ref="A31:F31"/>
    <mergeCell ref="A30:B30"/>
    <mergeCell ref="A115:F115"/>
    <mergeCell ref="A116:F116"/>
    <mergeCell ref="A117:F117"/>
    <mergeCell ref="A22:B22"/>
    <mergeCell ref="A26:B26"/>
    <mergeCell ref="A35:C35"/>
    <mergeCell ref="A57:E57"/>
    <mergeCell ref="A76:F86"/>
    <mergeCell ref="A33:B33"/>
    <mergeCell ref="F36:F38"/>
    <mergeCell ref="A38:C38"/>
    <mergeCell ref="A37:B37"/>
    <mergeCell ref="A66:B66"/>
    <mergeCell ref="A100:F107"/>
    <mergeCell ref="A90:F97"/>
    <mergeCell ref="A110:F114"/>
  </mergeCells>
  <dataValidations disablePrompts="1" count="3">
    <dataValidation type="list" allowBlank="1" showInputMessage="1" showErrorMessage="1" sqref="B50:B51">
      <formula1>"-,X"</formula1>
    </dataValidation>
    <dataValidation type="list" allowBlank="1" showInputMessage="1" showErrorMessage="1" sqref="C13">
      <formula1>Anteil</formula1>
    </dataValidation>
    <dataValidation type="list" allowBlank="1" showInputMessage="1" showErrorMessage="1" sqref="A117:F117">
      <formula1>frage_geschl_personal</formula1>
    </dataValidation>
  </dataValidations>
  <printOptions horizontalCentered="1" verticalCentered="1"/>
  <pageMargins left="0.70866141732283472" right="0.70866141732283472" top="0.74803149606299213" bottom="0.55118110236220474" header="0.31496062992125984" footer="0.23622047244094491"/>
  <pageSetup paperSize="9" scale="89" orientation="portrait" r:id="rId2"/>
  <headerFooter alignWithMargins="0">
    <oddHeader>&amp;L&amp;G&amp;R&amp;G</oddHeader>
    <oddFooter>&amp;L&amp;8&amp;K00-046&amp;F
&amp;A&amp;C&amp;8&amp;K00-040Zusatzblatt_P_FP_2014_V3_3_210107.xls&amp;RSeite &amp;P von  &amp;N</oddFooter>
  </headerFooter>
  <rowBreaks count="1" manualBreakCount="1">
    <brk id="58" max="5" man="1"/>
  </rowBreaks>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
  <sheetViews>
    <sheetView zoomScaleNormal="100" workbookViewId="0">
      <selection activeCell="D35" sqref="D35"/>
    </sheetView>
  </sheetViews>
  <sheetFormatPr baseColWidth="10" defaultRowHeight="13.2" x14ac:dyDescent="0.25"/>
  <cols>
    <col min="1" max="1" width="16.33203125" customWidth="1"/>
    <col min="2" max="2" width="18.44140625" bestFit="1" customWidth="1"/>
    <col min="4" max="4" width="94.44140625" bestFit="1" customWidth="1"/>
  </cols>
  <sheetData>
    <row r="2" spans="1:4" x14ac:dyDescent="0.25">
      <c r="A2" s="145" t="s">
        <v>90</v>
      </c>
      <c r="B2" s="145" t="s">
        <v>91</v>
      </c>
      <c r="D2" s="151" t="s">
        <v>125</v>
      </c>
    </row>
    <row r="3" spans="1:4" x14ac:dyDescent="0.25">
      <c r="A3" s="145" t="s">
        <v>92</v>
      </c>
      <c r="B3" s="145" t="s">
        <v>96</v>
      </c>
      <c r="D3" s="151" t="s">
        <v>124</v>
      </c>
    </row>
    <row r="4" spans="1:4" x14ac:dyDescent="0.25">
      <c r="A4" s="145" t="s">
        <v>94</v>
      </c>
      <c r="B4" s="145" t="s">
        <v>93</v>
      </c>
      <c r="D4" s="151" t="s">
        <v>117</v>
      </c>
    </row>
    <row r="5" spans="1:4" ht="26.4" x14ac:dyDescent="0.25">
      <c r="A5" s="145" t="s">
        <v>95</v>
      </c>
      <c r="B5" s="146" t="s">
        <v>97</v>
      </c>
      <c r="D5" s="152" t="s">
        <v>116</v>
      </c>
    </row>
  </sheetData>
  <pageMargins left="0.7" right="0.7" top="0.78740157499999996" bottom="0.78740157499999996" header="0.3" footer="0.3"/>
  <pageSetup paperSize="9" orientation="portrait" horizontalDpi="1200" verticalDpi="1200" r:id="rId1"/>
  <headerFooter>
    <oddFooter>&amp;CZusatzblatt_P_pauschal_AGA_V3_2_201120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zoomScaleNormal="100" workbookViewId="0">
      <selection activeCell="I22" sqref="I22"/>
    </sheetView>
  </sheetViews>
  <sheetFormatPr baseColWidth="10" defaultRowHeight="13.2" x14ac:dyDescent="0.25"/>
  <sheetData>
    <row r="1" spans="1:2" x14ac:dyDescent="0.25">
      <c r="A1" s="149" t="s">
        <v>81</v>
      </c>
    </row>
    <row r="3" spans="1:2" x14ac:dyDescent="0.25">
      <c r="B3" s="136" t="s">
        <v>80</v>
      </c>
    </row>
    <row r="4" spans="1:2" x14ac:dyDescent="0.25">
      <c r="B4" s="136" t="s">
        <v>82</v>
      </c>
    </row>
    <row r="6" spans="1:2" x14ac:dyDescent="0.25">
      <c r="B6" s="136" t="s">
        <v>83</v>
      </c>
    </row>
    <row r="7" spans="1:2" x14ac:dyDescent="0.25">
      <c r="B7" s="136" t="s">
        <v>84</v>
      </c>
    </row>
    <row r="8" spans="1:2" x14ac:dyDescent="0.25">
      <c r="B8" s="136" t="s">
        <v>85</v>
      </c>
    </row>
    <row r="9" spans="1:2" x14ac:dyDescent="0.25">
      <c r="B9" s="136" t="s">
        <v>86</v>
      </c>
    </row>
    <row r="12" spans="1:2" x14ac:dyDescent="0.25">
      <c r="A12" s="149" t="s">
        <v>100</v>
      </c>
    </row>
    <row r="14" spans="1:2" x14ac:dyDescent="0.25">
      <c r="B14" s="136" t="s">
        <v>101</v>
      </c>
    </row>
    <row r="15" spans="1:2" x14ac:dyDescent="0.25">
      <c r="B15" s="136" t="s">
        <v>102</v>
      </c>
    </row>
    <row r="17" spans="1:2" x14ac:dyDescent="0.25">
      <c r="B17" s="136" t="s">
        <v>103</v>
      </c>
    </row>
    <row r="19" spans="1:2" x14ac:dyDescent="0.25">
      <c r="A19" s="149" t="s">
        <v>105</v>
      </c>
    </row>
    <row r="21" spans="1:2" x14ac:dyDescent="0.25">
      <c r="B21" s="136" t="s">
        <v>106</v>
      </c>
    </row>
    <row r="23" spans="1:2" x14ac:dyDescent="0.25">
      <c r="B23" s="136" t="s">
        <v>107</v>
      </c>
    </row>
    <row r="25" spans="1:2" x14ac:dyDescent="0.25">
      <c r="B25" s="136" t="s">
        <v>108</v>
      </c>
    </row>
    <row r="27" spans="1:2" x14ac:dyDescent="0.25">
      <c r="A27" s="149" t="s">
        <v>122</v>
      </c>
    </row>
    <row r="28" spans="1:2" x14ac:dyDescent="0.25">
      <c r="A28" s="149"/>
    </row>
    <row r="29" spans="1:2" x14ac:dyDescent="0.25">
      <c r="A29" s="149"/>
      <c r="B29" s="136" t="s">
        <v>120</v>
      </c>
    </row>
    <row r="30" spans="1:2" x14ac:dyDescent="0.25">
      <c r="B30" s="136" t="s">
        <v>121</v>
      </c>
    </row>
    <row r="31" spans="1:2" x14ac:dyDescent="0.25">
      <c r="B31" s="136"/>
    </row>
    <row r="32" spans="1:2" x14ac:dyDescent="0.25">
      <c r="B32" s="136" t="s">
        <v>118</v>
      </c>
    </row>
    <row r="33" spans="1:2" x14ac:dyDescent="0.25">
      <c r="B33" t="s">
        <v>115</v>
      </c>
    </row>
    <row r="35" spans="1:2" x14ac:dyDescent="0.25">
      <c r="A35" s="149" t="s">
        <v>129</v>
      </c>
    </row>
    <row r="37" spans="1:2" x14ac:dyDescent="0.25">
      <c r="B37" s="136" t="s">
        <v>118</v>
      </c>
    </row>
    <row r="39" spans="1:2" x14ac:dyDescent="0.25">
      <c r="B39" s="136" t="s">
        <v>128</v>
      </c>
    </row>
    <row r="40" spans="1:2" x14ac:dyDescent="0.25">
      <c r="B40" t="s">
        <v>123</v>
      </c>
    </row>
    <row r="42" spans="1:2" x14ac:dyDescent="0.25">
      <c r="B42" s="136" t="s">
        <v>133</v>
      </c>
    </row>
  </sheetData>
  <pageMargins left="0.7" right="0.7" top="0.78740157499999996" bottom="0.78740157499999996" header="0.3" footer="0.3"/>
  <pageSetup paperSize="9" orientation="portrait" horizontalDpi="1200" verticalDpi="1200" r:id="rId1"/>
  <headerFooter>
    <oddFooter>&amp;CZusatzblatt_P_pauschal_AGA_V3_2_201120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Zusatzblatt pauschal. AGA</vt:lpstr>
      <vt:lpstr>Nachschlagen</vt:lpstr>
      <vt:lpstr>Versionen</vt:lpstr>
      <vt:lpstr>Anteil</vt:lpstr>
      <vt:lpstr>'Zusatzblatt pauschal. AGA'!Druckbereich</vt:lpstr>
      <vt:lpstr>frage_geschl_personal</vt:lpstr>
      <vt:lpstr>Matrix_Anteil</vt:lpstr>
    </vt:vector>
  </TitlesOfParts>
  <Company>Die Senatorin für Wirtschaft, Arbeit und Europa, Abteilung 2 Arbeit, ESF-zwischengeschaltete Stelle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Zusatzblatt P pauschalierte Arbeitgeberanteile</dc:title>
  <dc:creator>Andre, Thorsten</dc:creator>
  <cp:keywords>Zusatzblatt_P_pauschal_AGA_V3_3_210107</cp:keywords>
  <cp:lastModifiedBy>Thorsten André</cp:lastModifiedBy>
  <cp:lastPrinted>2021-01-06T13:03:34Z</cp:lastPrinted>
  <dcterms:created xsi:type="dcterms:W3CDTF">2007-06-29T11:50:13Z</dcterms:created>
  <dcterms:modified xsi:type="dcterms:W3CDTF">2021-01-06T13:05:55Z</dcterms:modified>
  <cp:category>Website</cp:category>
</cp:coreProperties>
</file>