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updateLinks="never" codeName="DieseArbeitsmappe"/>
  <mc:AlternateContent xmlns:mc="http://schemas.openxmlformats.org/markup-compatibility/2006">
    <mc:Choice Requires="x15">
      <x15ac:absPath xmlns:x15ac="http://schemas.microsoft.com/office/spreadsheetml/2010/11/ac" url="C:\Users\thorsten.andre\Desktop\"/>
    </mc:Choice>
  </mc:AlternateContent>
  <workbookProtection workbookAlgorithmName="SHA-512" workbookHashValue="AIvrYXIqwlp3Dd04/VesZzzGjn8JZ8G1wMwrwk+5fpf7v8347tWOQiUq6rg18e4O/ZicQLCuaX+P2Dao20qDow==" workbookSaltValue="Nh3bdPjiiQOFSlS+y3rIlQ==" workbookSpinCount="100000" lockStructure="1"/>
  <bookViews>
    <workbookView xWindow="0" yWindow="0" windowWidth="23040" windowHeight="8904"/>
  </bookViews>
  <sheets>
    <sheet name="Eingruppierung" sheetId="1" r:id="rId1"/>
    <sheet name="Stellenbeschreibung" sheetId="5" r:id="rId2"/>
    <sheet name="Nachschlagen" sheetId="3" state="hidden" r:id="rId3"/>
    <sheet name="Versionen" sheetId="12" state="hidden" r:id="rId4"/>
  </sheets>
  <definedNames>
    <definedName name="Anteil">Nachschlagen!$A$2:$A$5</definedName>
    <definedName name="_xlnm.Print_Area" localSheetId="0">Eingruppierung!$A$1:$L$109</definedName>
    <definedName name="_xlnm.Print_Area" localSheetId="1">Stellenbeschreibung!$A$1:$F$56</definedName>
    <definedName name="_xlnm.Print_Titles" localSheetId="0">Eingruppierung!$1:$1</definedName>
    <definedName name="frage_geschl_personal">Nachschlagen!$D$2:$D$5</definedName>
    <definedName name="Matrix_Anteil">Nachschlagen!$A$2:$B$5</definedName>
    <definedName name="Z_91B999BD_A45E_4103_8F8C_38A583DF81BF_.wvu.PrintArea" localSheetId="0" hidden="1">Eingruppierung!$A$1:$F$109</definedName>
    <definedName name="Z_91B999BD_A45E_4103_8F8C_38A583DF81BF_.wvu.PrintArea" localSheetId="1" hidden="1">Stellenbeschreibung!$A$1:$F$50</definedName>
    <definedName name="Z_91B999BD_A45E_4103_8F8C_38A583DF81BF_.wvu.Rows" localSheetId="0" hidden="1">Eingruppierung!#REF!</definedName>
    <definedName name="Z_91B999BD_A45E_4103_8F8C_38A583DF81BF_.wvu.Rows" localSheetId="1" hidden="1">Stellenbeschreibung!$2:$2</definedName>
    <definedName name="Z_BC796871_DDA2_4098_9637_F2C181100176_.wvu.PrintArea" localSheetId="0" hidden="1">Eingruppierung!$A$1:$F$109</definedName>
    <definedName name="Z_BC796871_DDA2_4098_9637_F2C181100176_.wvu.PrintArea" localSheetId="1" hidden="1">Stellenbeschreibung!$A$1:$F$28</definedName>
    <definedName name="Z_BC796871_DDA2_4098_9637_F2C181100176_.wvu.Rows" localSheetId="0" hidden="1">Eingruppierung!#REF!</definedName>
    <definedName name="Z_BC796871_DDA2_4098_9637_F2C181100176_.wvu.Rows" localSheetId="1" hidden="1">Stellenbeschreibung!$2:$2</definedName>
  </definedNames>
  <calcPr calcId="162913"/>
  <customWorkbookViews>
    <customWorkbookView name="antje stuve - Persönliche Ansicht" guid="{BC796871-DDA2-4098-9637-F2C181100176}" mergeInterval="0" personalView="1" maximized="1" windowWidth="1024" windowHeight="585" activeSheetId="5"/>
    <customWorkbookView name="Thorsten André - Persönliche Ansicht" guid="{91B999BD-A45E-4103-8F8C-38A583DF81BF}" mergeInterval="0" personalView="1" maximized="1" windowWidth="1680" windowHeight="760" activeSheetId="1"/>
  </customWorkbookViews>
</workbook>
</file>

<file path=xl/calcChain.xml><?xml version="1.0" encoding="utf-8"?>
<calcChain xmlns="http://schemas.openxmlformats.org/spreadsheetml/2006/main">
  <c r="D82" i="1" l="1"/>
  <c r="E82" i="1"/>
  <c r="F82" i="1"/>
  <c r="G82" i="1"/>
  <c r="H82" i="1"/>
  <c r="I82" i="1"/>
  <c r="J82" i="1"/>
  <c r="K82" i="1"/>
  <c r="L82" i="1"/>
  <c r="C82" i="1"/>
  <c r="C25" i="1" l="1"/>
  <c r="D54" i="1"/>
  <c r="E54" i="1"/>
  <c r="F54" i="1"/>
  <c r="G54" i="1"/>
  <c r="H54" i="1"/>
  <c r="I54" i="1"/>
  <c r="J54" i="1"/>
  <c r="K54" i="1"/>
  <c r="L54" i="1"/>
  <c r="C54" i="1"/>
  <c r="G59" i="1"/>
  <c r="H59" i="1"/>
  <c r="I59" i="1"/>
  <c r="J59" i="1"/>
  <c r="K59" i="1"/>
  <c r="L59" i="1"/>
  <c r="G56" i="1"/>
  <c r="H56" i="1"/>
  <c r="I56" i="1"/>
  <c r="J56" i="1"/>
  <c r="K56" i="1"/>
  <c r="L56" i="1"/>
  <c r="G55" i="1"/>
  <c r="H55" i="1"/>
  <c r="I55" i="1"/>
  <c r="J55" i="1"/>
  <c r="K55" i="1"/>
  <c r="L55" i="1"/>
  <c r="G32" i="1"/>
  <c r="H32" i="1"/>
  <c r="I32" i="1"/>
  <c r="J32" i="1"/>
  <c r="K32" i="1"/>
  <c r="L32" i="1"/>
  <c r="C36" i="1"/>
  <c r="D36" i="1"/>
  <c r="E36" i="1"/>
  <c r="F36" i="1"/>
  <c r="G36" i="1"/>
  <c r="H36" i="1"/>
  <c r="I36" i="1"/>
  <c r="J36" i="1"/>
  <c r="K36" i="1"/>
  <c r="L36" i="1"/>
  <c r="G37" i="1"/>
  <c r="H37" i="1"/>
  <c r="I37" i="1"/>
  <c r="J37" i="1"/>
  <c r="K37" i="1"/>
  <c r="L37" i="1"/>
  <c r="E32" i="1"/>
  <c r="F32" i="1"/>
  <c r="D32" i="1"/>
  <c r="H45" i="1" l="1"/>
  <c r="I45" i="1"/>
  <c r="J45" i="1"/>
  <c r="K45" i="1"/>
  <c r="L45" i="1"/>
  <c r="I87" i="1" l="1"/>
  <c r="J87" i="1"/>
  <c r="K87" i="1"/>
  <c r="L87" i="1"/>
  <c r="I75" i="1"/>
  <c r="J75" i="1"/>
  <c r="K75" i="1"/>
  <c r="L75" i="1"/>
  <c r="I72" i="1"/>
  <c r="J72" i="1"/>
  <c r="K72" i="1"/>
  <c r="L72" i="1"/>
  <c r="I65" i="1"/>
  <c r="J65" i="1"/>
  <c r="K65" i="1"/>
  <c r="L65" i="1"/>
  <c r="D44" i="1"/>
  <c r="E44" i="1"/>
  <c r="F44" i="1"/>
  <c r="G44" i="1"/>
  <c r="H44" i="1"/>
  <c r="I44" i="1"/>
  <c r="J44" i="1"/>
  <c r="K44" i="1"/>
  <c r="L44" i="1"/>
  <c r="C44" i="1"/>
  <c r="D27" i="1"/>
  <c r="E27" i="1"/>
  <c r="F27" i="1"/>
  <c r="G27" i="1"/>
  <c r="H27" i="1"/>
  <c r="I27" i="1"/>
  <c r="J27" i="1"/>
  <c r="K27" i="1"/>
  <c r="L27" i="1"/>
  <c r="C27" i="1"/>
  <c r="D26" i="1"/>
  <c r="D37" i="1" s="1"/>
  <c r="E26" i="1"/>
  <c r="E37" i="1" s="1"/>
  <c r="F26" i="1"/>
  <c r="G26" i="1"/>
  <c r="G65" i="1" s="1"/>
  <c r="H26" i="1"/>
  <c r="H65" i="1" s="1"/>
  <c r="I26" i="1"/>
  <c r="J26" i="1"/>
  <c r="K26" i="1"/>
  <c r="L26" i="1"/>
  <c r="C26" i="1"/>
  <c r="D25" i="1"/>
  <c r="E25" i="1"/>
  <c r="F25" i="1"/>
  <c r="G25" i="1"/>
  <c r="H25" i="1"/>
  <c r="I25" i="1"/>
  <c r="J25" i="1"/>
  <c r="K25" i="1"/>
  <c r="L25" i="1"/>
  <c r="C59" i="1" l="1"/>
  <c r="C55" i="1"/>
  <c r="E59" i="1"/>
  <c r="E55" i="1"/>
  <c r="D59" i="1"/>
  <c r="D55" i="1"/>
  <c r="F55" i="1"/>
  <c r="F59" i="1"/>
  <c r="F65" i="1"/>
  <c r="F37" i="1"/>
  <c r="C65" i="1"/>
  <c r="C37" i="1"/>
  <c r="E65" i="1"/>
  <c r="D65" i="1"/>
  <c r="E105" i="1"/>
  <c r="I61" i="1"/>
  <c r="J61" i="1"/>
  <c r="K61" i="1"/>
  <c r="L61" i="1"/>
  <c r="I60" i="1"/>
  <c r="J60" i="1"/>
  <c r="K60" i="1"/>
  <c r="L60" i="1"/>
  <c r="I49" i="1"/>
  <c r="J49" i="1"/>
  <c r="K49" i="1"/>
  <c r="L49" i="1"/>
  <c r="I20" i="1"/>
  <c r="J20" i="1"/>
  <c r="K20" i="1"/>
  <c r="L20" i="1"/>
  <c r="D19" i="1"/>
  <c r="E19" i="1"/>
  <c r="F19" i="1"/>
  <c r="G19" i="1"/>
  <c r="H19" i="1"/>
  <c r="I19" i="1"/>
  <c r="J19" i="1"/>
  <c r="K19" i="1"/>
  <c r="L19" i="1"/>
  <c r="C19" i="1"/>
  <c r="I18" i="1"/>
  <c r="J18" i="1"/>
  <c r="K18" i="1"/>
  <c r="L18" i="1"/>
  <c r="I66" i="1" l="1"/>
  <c r="I67" i="1" s="1"/>
  <c r="J66" i="1"/>
  <c r="J67" i="1" s="1"/>
  <c r="K66" i="1"/>
  <c r="K67" i="1" s="1"/>
  <c r="L66" i="1"/>
  <c r="L67" i="1" s="1"/>
  <c r="I46" i="1"/>
  <c r="J46" i="1"/>
  <c r="K46" i="1"/>
  <c r="L46" i="1"/>
  <c r="I38" i="1"/>
  <c r="J38" i="1"/>
  <c r="K38" i="1"/>
  <c r="L38" i="1"/>
  <c r="I21" i="1"/>
  <c r="J21" i="1"/>
  <c r="K21" i="1"/>
  <c r="L21" i="1"/>
  <c r="K91" i="1" l="1"/>
  <c r="K90" i="1"/>
  <c r="J90" i="1"/>
  <c r="J91" i="1"/>
  <c r="I90" i="1"/>
  <c r="I91" i="1"/>
  <c r="L91" i="1"/>
  <c r="L90" i="1"/>
  <c r="I17" i="1" l="1"/>
  <c r="J17" i="1"/>
  <c r="K17" i="1"/>
  <c r="L17" i="1"/>
  <c r="C16" i="1" l="1"/>
  <c r="K16" i="1"/>
  <c r="J16" i="1"/>
  <c r="G16" i="1"/>
  <c r="F16" i="1"/>
  <c r="G17" i="1" l="1"/>
  <c r="C17" i="1"/>
  <c r="F17" i="1"/>
  <c r="J70" i="1"/>
  <c r="I16" i="1"/>
  <c r="E16" i="1"/>
  <c r="L16" i="1"/>
  <c r="H16" i="1"/>
  <c r="D16" i="1"/>
  <c r="H17" i="1" l="1"/>
  <c r="G18" i="1"/>
  <c r="F18" i="1"/>
  <c r="F20" i="1" s="1"/>
  <c r="F21" i="1" s="1"/>
  <c r="C18" i="1"/>
  <c r="C20" i="1" s="1"/>
  <c r="C21" i="1" s="1"/>
  <c r="E17" i="1"/>
  <c r="D17" i="1"/>
  <c r="K70" i="1"/>
  <c r="I70" i="1"/>
  <c r="L70" i="1"/>
  <c r="D10" i="1"/>
  <c r="C49" i="1" l="1"/>
  <c r="C56" i="1" s="1"/>
  <c r="C45" i="1"/>
  <c r="F49" i="1"/>
  <c r="F56" i="1" s="1"/>
  <c r="F45" i="1"/>
  <c r="H18" i="1"/>
  <c r="G20" i="1"/>
  <c r="D18" i="1"/>
  <c r="D20" i="1" s="1"/>
  <c r="D21" i="1" s="1"/>
  <c r="E18" i="1"/>
  <c r="E20" i="1" s="1"/>
  <c r="E21" i="1" s="1"/>
  <c r="C38" i="1"/>
  <c r="C66" i="1"/>
  <c r="F38" i="1"/>
  <c r="F66" i="1"/>
  <c r="F67" i="1" s="1"/>
  <c r="F71" i="1" s="1"/>
  <c r="L88" i="1"/>
  <c r="L89" i="1" s="1"/>
  <c r="F88" i="1"/>
  <c r="K71" i="1"/>
  <c r="K88" i="1"/>
  <c r="K89" i="1" s="1"/>
  <c r="I69" i="1"/>
  <c r="I71" i="1"/>
  <c r="L69" i="1"/>
  <c r="L71" i="1"/>
  <c r="J69" i="1"/>
  <c r="J71" i="1"/>
  <c r="F60" i="1" l="1"/>
  <c r="F46" i="1"/>
  <c r="F69" i="1" s="1"/>
  <c r="C46" i="1"/>
  <c r="C69" i="1" s="1"/>
  <c r="D49" i="1"/>
  <c r="D56" i="1" s="1"/>
  <c r="D45" i="1"/>
  <c r="E49" i="1"/>
  <c r="E56" i="1" s="1"/>
  <c r="E45" i="1"/>
  <c r="C60" i="1"/>
  <c r="C61" i="1" s="1"/>
  <c r="H20" i="1"/>
  <c r="G21" i="1"/>
  <c r="G45" i="1" s="1"/>
  <c r="F61" i="1"/>
  <c r="E60" i="1"/>
  <c r="D66" i="1"/>
  <c r="D67" i="1" s="1"/>
  <c r="D38" i="1"/>
  <c r="E38" i="1"/>
  <c r="E66" i="1"/>
  <c r="E67" i="1" s="1"/>
  <c r="K69" i="1"/>
  <c r="C88" i="1"/>
  <c r="C67" i="1"/>
  <c r="C71" i="1" s="1"/>
  <c r="I88" i="1"/>
  <c r="I89" i="1" s="1"/>
  <c r="J88" i="1"/>
  <c r="J89" i="1" s="1"/>
  <c r="E108" i="1"/>
  <c r="D60" i="1" l="1"/>
  <c r="D61" i="1" s="1"/>
  <c r="E46" i="1"/>
  <c r="E69" i="1" s="1"/>
  <c r="D46" i="1"/>
  <c r="D69" i="1" s="1"/>
  <c r="H21" i="1"/>
  <c r="G49" i="1"/>
  <c r="G66" i="1"/>
  <c r="G67" i="1" s="1"/>
  <c r="G71" i="1" s="1"/>
  <c r="G38" i="1"/>
  <c r="G46" i="1" s="1"/>
  <c r="G69" i="1" s="1"/>
  <c r="G88" i="1"/>
  <c r="E61" i="1"/>
  <c r="K84" i="1"/>
  <c r="K86" i="1"/>
  <c r="D88" i="1"/>
  <c r="D71" i="1"/>
  <c r="E71" i="1"/>
  <c r="E88" i="1"/>
  <c r="F70" i="1"/>
  <c r="F72" i="1" s="1"/>
  <c r="K85" i="1"/>
  <c r="I84" i="1"/>
  <c r="J84" i="1"/>
  <c r="L84" i="1"/>
  <c r="J85" i="1"/>
  <c r="L85" i="1"/>
  <c r="I85" i="1"/>
  <c r="H49" i="1" l="1"/>
  <c r="H66" i="1"/>
  <c r="H67" i="1" s="1"/>
  <c r="H71" i="1" s="1"/>
  <c r="D104" i="1" s="1"/>
  <c r="H38" i="1"/>
  <c r="H46" i="1" s="1"/>
  <c r="H69" i="1" s="1"/>
  <c r="D102" i="1" s="1"/>
  <c r="H88" i="1"/>
  <c r="C96" i="1" s="1"/>
  <c r="G60" i="1"/>
  <c r="F90" i="1"/>
  <c r="F75" i="1"/>
  <c r="F85" i="1" s="1"/>
  <c r="F86" i="1"/>
  <c r="C70" i="1"/>
  <c r="C72" i="1" s="1"/>
  <c r="F84" i="1"/>
  <c r="I86" i="1"/>
  <c r="L86" i="1"/>
  <c r="J86" i="1"/>
  <c r="C90" i="1" l="1"/>
  <c r="H60" i="1"/>
  <c r="G61" i="1"/>
  <c r="G70" i="1" s="1"/>
  <c r="G72" i="1" s="1"/>
  <c r="G90" i="1" s="1"/>
  <c r="C86" i="1"/>
  <c r="C75" i="1"/>
  <c r="C85" i="1" s="1"/>
  <c r="F87" i="1"/>
  <c r="E70" i="1"/>
  <c r="E72" i="1" s="1"/>
  <c r="D70" i="1"/>
  <c r="D72" i="1" s="1"/>
  <c r="F107" i="1"/>
  <c r="F106" i="1"/>
  <c r="C104" i="1"/>
  <c r="F102" i="1"/>
  <c r="F104" i="1"/>
  <c r="F103" i="1"/>
  <c r="C102" i="1"/>
  <c r="C84" i="1"/>
  <c r="G84" i="1" l="1"/>
  <c r="G75" i="1"/>
  <c r="G85" i="1" s="1"/>
  <c r="H61" i="1"/>
  <c r="H70" i="1" s="1"/>
  <c r="H72" i="1" s="1"/>
  <c r="G86" i="1"/>
  <c r="D86" i="1"/>
  <c r="D90" i="1"/>
  <c r="D75" i="1"/>
  <c r="D85" i="1" s="1"/>
  <c r="E86" i="1"/>
  <c r="E90" i="1"/>
  <c r="E75" i="1"/>
  <c r="E85" i="1" s="1"/>
  <c r="F91" i="1"/>
  <c r="F89" i="1"/>
  <c r="C87" i="1"/>
  <c r="D84" i="1"/>
  <c r="E84" i="1"/>
  <c r="F105" i="1"/>
  <c r="F108" i="1"/>
  <c r="G87" i="1" l="1"/>
  <c r="D103" i="1"/>
  <c r="H86" i="1"/>
  <c r="C94" i="1" s="1"/>
  <c r="C107" i="1" s="1"/>
  <c r="H75" i="1"/>
  <c r="H85" i="1" s="1"/>
  <c r="C93" i="1" s="1"/>
  <c r="D106" i="1" s="1"/>
  <c r="H90" i="1"/>
  <c r="H84" i="1"/>
  <c r="C92" i="1" s="1"/>
  <c r="C103" i="1"/>
  <c r="E87" i="1"/>
  <c r="D87" i="1"/>
  <c r="C91" i="1"/>
  <c r="C89" i="1"/>
  <c r="G89" i="1" l="1"/>
  <c r="G91" i="1"/>
  <c r="H87" i="1"/>
  <c r="D105" i="1"/>
  <c r="D91" i="1"/>
  <c r="D89" i="1"/>
  <c r="E91" i="1"/>
  <c r="E89" i="1"/>
  <c r="C106" i="1"/>
  <c r="C108" i="1" s="1"/>
  <c r="D107" i="1"/>
  <c r="D108" i="1" s="1"/>
  <c r="C95" i="1" l="1"/>
  <c r="E93" i="1"/>
  <c r="E94" i="1"/>
  <c r="C105" i="1"/>
  <c r="H91" i="1"/>
  <c r="H89" i="1"/>
</calcChain>
</file>

<file path=xl/comments1.xml><?xml version="1.0" encoding="utf-8"?>
<comments xmlns="http://schemas.openxmlformats.org/spreadsheetml/2006/main">
  <authors>
    <author>Andre, Thorsten (Wirtschaft, Arbeit und Europa)</author>
    <author>Thorsten André</author>
  </authors>
  <commentList>
    <comment ref="A28" authorId="0" shapeId="0">
      <text>
        <r>
          <rPr>
            <b/>
            <sz val="9"/>
            <color indexed="81"/>
            <rFont val="Segoe UI"/>
            <charset val="1"/>
          </rPr>
          <t>Hinweis:</t>
        </r>
        <r>
          <rPr>
            <sz val="9"/>
            <color indexed="81"/>
            <rFont val="Segoe UI"/>
            <charset val="1"/>
          </rPr>
          <t xml:space="preserve">
sofern vorhanden ...</t>
        </r>
      </text>
    </comment>
    <comment ref="A29" authorId="0" shapeId="0">
      <text>
        <r>
          <rPr>
            <b/>
            <sz val="9"/>
            <color indexed="81"/>
            <rFont val="Segoe UI"/>
            <family val="2"/>
          </rPr>
          <t xml:space="preserve">Hinweis:
</t>
        </r>
        <r>
          <rPr>
            <sz val="9"/>
            <color indexed="81"/>
            <rFont val="Segoe UI"/>
            <family val="2"/>
          </rPr>
          <t xml:space="preserve">sofern vorhanden ...
</t>
        </r>
      </text>
    </comment>
    <comment ref="E100" authorId="1" shapeId="0">
      <text>
        <r>
          <rPr>
            <b/>
            <sz val="9"/>
            <color indexed="81"/>
            <rFont val="Tahoma"/>
            <family val="2"/>
          </rPr>
          <t>Thorsten André:</t>
        </r>
        <r>
          <rPr>
            <sz val="9"/>
            <color indexed="81"/>
            <rFont val="Tahoma"/>
            <family val="2"/>
          </rPr>
          <t xml:space="preserve">
Bitte geben Sie hier nur die Werte ein, die laut den Informationsblätten zu den Personalkosten im Projekt anerkennungsfähig sind.</t>
        </r>
      </text>
    </comment>
  </commentList>
</comments>
</file>

<file path=xl/comments2.xml><?xml version="1.0" encoding="utf-8"?>
<comments xmlns="http://schemas.openxmlformats.org/spreadsheetml/2006/main">
  <authors>
    <author>Thorsten André</author>
  </authors>
  <commentList>
    <comment ref="A2" authorId="0" shapeId="0">
      <text>
        <r>
          <rPr>
            <b/>
            <sz val="9"/>
            <color indexed="81"/>
            <rFont val="Segoe UI"/>
            <family val="2"/>
          </rPr>
          <t>Thorsten André:</t>
        </r>
        <r>
          <rPr>
            <sz val="9"/>
            <color indexed="81"/>
            <rFont val="Segoe UI"/>
            <family val="2"/>
          </rPr>
          <t xml:space="preserve">
Name:Anteil</t>
        </r>
      </text>
    </comment>
    <comment ref="B2" authorId="0" shapeId="0">
      <text>
        <r>
          <rPr>
            <b/>
            <sz val="9"/>
            <color indexed="81"/>
            <rFont val="Segoe UI"/>
            <family val="2"/>
          </rPr>
          <t>Thorsten André:</t>
        </r>
        <r>
          <rPr>
            <sz val="9"/>
            <color indexed="81"/>
            <rFont val="Segoe UI"/>
            <family val="2"/>
          </rPr>
          <t xml:space="preserve">
Name:Matrix_Anteil</t>
        </r>
      </text>
    </comment>
  </commentList>
</comments>
</file>

<file path=xl/sharedStrings.xml><?xml version="1.0" encoding="utf-8"?>
<sst xmlns="http://schemas.openxmlformats.org/spreadsheetml/2006/main" count="171" uniqueCount="158">
  <si>
    <t>Art der Leistung</t>
  </si>
  <si>
    <t>Erforderliche Qualifikationen /Erfahrungen für die Tätigkeit:</t>
  </si>
  <si>
    <t>Entwicklungsstufe:</t>
  </si>
  <si>
    <t>(Bitte geben Sie auch erforderliche Zertifikate /Abschlüsse mit Fachrichtung an)</t>
  </si>
  <si>
    <t>Höhe/Monat %</t>
  </si>
  <si>
    <t>A. Angaben zum Projekt</t>
  </si>
  <si>
    <t>E. Angaben zu Anforderungen der Tätigkeit und Qualifikation des vorgesehenen Personals</t>
  </si>
  <si>
    <t>D. Personalkosten Projektlaufzeit</t>
  </si>
  <si>
    <t>Gesamt</t>
  </si>
  <si>
    <t>Kosten Projektlaufzeit</t>
  </si>
  <si>
    <t>Werte für Finanzantrag</t>
  </si>
  <si>
    <t>AG-Brutto/Stunde</t>
  </si>
  <si>
    <t>B 1.1.5 - AN-Brutto Betrag I</t>
  </si>
  <si>
    <t>B 1.1.5 - AN-Brutto Betrag II</t>
  </si>
  <si>
    <t>B 1.1.5 - AN-Brutto Betrag III</t>
  </si>
  <si>
    <t>B 1.1.5 - AN Brutto Gesamt</t>
  </si>
  <si>
    <t>B 1.1.6 - AGA Sozialver- 
              sicherung und BG</t>
  </si>
  <si>
    <t>B 1.1.7 - Kosten betrl. Altersver.</t>
  </si>
  <si>
    <t>Zuordnung mit festem Anteil %</t>
  </si>
  <si>
    <t>Nur für den Fall, dass kein fester Prozentsatz beim Personaleinsatz im Projekt vereinbart werden kann, wird das Führen von Arbeitszeitnachweisen wie folgt begründet:</t>
  </si>
  <si>
    <t>bitte auswählen</t>
  </si>
  <si>
    <t>?</t>
  </si>
  <si>
    <t>ja</t>
  </si>
  <si>
    <t>Begründung-&gt;S.2</t>
  </si>
  <si>
    <t>nein</t>
  </si>
  <si>
    <t xml:space="preserve">trifft nicht zu </t>
  </si>
  <si>
    <t>ok</t>
  </si>
  <si>
    <t>Unterschrift/Stempel</t>
  </si>
  <si>
    <t>Phase Nr.</t>
  </si>
  <si>
    <t>Dauer Phase in Monaten</t>
  </si>
  <si>
    <t>Bemerkung 1</t>
  </si>
  <si>
    <t>Bemerkung 2</t>
  </si>
  <si>
    <t>Anzusetzen für das Projekt</t>
  </si>
  <si>
    <t>Stunden 1 BV Vollzeit</t>
  </si>
  <si>
    <t>Stunden lt. Arbeitsvertrag</t>
  </si>
  <si>
    <t>Stunden Einsatz im Projekt</t>
  </si>
  <si>
    <t>Stellenanteil im Projekt in BV</t>
  </si>
  <si>
    <t>Stellenanteil beim Träger in BV</t>
  </si>
  <si>
    <t>Einmalzahlung bei einer VZ Stelle</t>
  </si>
  <si>
    <t>Jahressonderzahlung % Anteil</t>
  </si>
  <si>
    <t>Jahressonderzahlung Festbetrag</t>
  </si>
  <si>
    <t>Bemerkung Einmalzahlung</t>
  </si>
  <si>
    <t xml:space="preserve">Betrag I </t>
  </si>
  <si>
    <t>Betrag II</t>
  </si>
  <si>
    <t>Anzusetzen für das Projekt mtl.</t>
  </si>
  <si>
    <t>Anzusetzen Projekt Phase</t>
  </si>
  <si>
    <t xml:space="preserve">Geldwerter Vorteil </t>
  </si>
  <si>
    <t xml:space="preserve">Bemerkung gw. Vorteil </t>
  </si>
  <si>
    <t>gw. Vorteil Arbeitsvertrag</t>
  </si>
  <si>
    <t>Betrag III</t>
  </si>
  <si>
    <t>Betrag I</t>
  </si>
  <si>
    <t>AN-Brutto B 1.1.5</t>
  </si>
  <si>
    <t>Arbeitgeberbeiträge zur Krankenversicherung und Berufsgenossenschaft pauschaliert</t>
  </si>
  <si>
    <t>Pauschalsatz</t>
  </si>
  <si>
    <t xml:space="preserve">Kosten der betrieblichen Altersversorgung </t>
  </si>
  <si>
    <t>Anspruchsbasis</t>
  </si>
  <si>
    <t>betr. Altersversorgung B 1.1.7</t>
  </si>
  <si>
    <t>Gesamtbelastung AG (B 1.1.5 + B 1.1.6 + B 1.1.7)</t>
  </si>
  <si>
    <t>B 1.1.5</t>
  </si>
  <si>
    <t>B 1.1.6</t>
  </si>
  <si>
    <t>B 1.1.7</t>
  </si>
  <si>
    <t>Summe Projekt</t>
  </si>
  <si>
    <t xml:space="preserve">bis </t>
  </si>
  <si>
    <t>Summe Phasen</t>
  </si>
  <si>
    <t xml:space="preserve">Gesamtsumme B 1.1.5 </t>
  </si>
  <si>
    <t>Gesamtsumme B 1.1.6</t>
  </si>
  <si>
    <t>Gesamtsumme B 1.1.7</t>
  </si>
  <si>
    <t>Anteil</t>
  </si>
  <si>
    <t>Prozent</t>
  </si>
  <si>
    <t>Durchnitt Monat</t>
  </si>
  <si>
    <t>nur SEK ohne Personalschlüssel</t>
  </si>
  <si>
    <r>
      <t xml:space="preserve">C. Angaben zur Eingruppierung und zum Tarifvertrag </t>
    </r>
    <r>
      <rPr>
        <sz val="8"/>
        <rFont val="Arial"/>
        <family val="2"/>
      </rPr>
      <t>(nicht erforderlich bei SEK-Projekten; hier weiter bei Punkt E.)</t>
    </r>
  </si>
  <si>
    <t>Gesamtlaufzeit Monate</t>
  </si>
  <si>
    <t>Ø monatlich</t>
  </si>
  <si>
    <t>Anzuwendender Tarif</t>
  </si>
  <si>
    <t>* Angaben nur erforderlich bei
 entsprechenden  Besitzständen aus dem BAT</t>
  </si>
  <si>
    <t>(tätigkeitsrelevante Jahre)</t>
  </si>
  <si>
    <t>Entgeltgruppe</t>
  </si>
  <si>
    <t>Entgeltstufe</t>
  </si>
  <si>
    <t xml:space="preserve">Monatliche Vergütung </t>
  </si>
  <si>
    <t>Regelmäßig monatlich gezahlte Zulagen</t>
  </si>
  <si>
    <t>VL-Zulage VZ:</t>
  </si>
  <si>
    <t>Erfolgsprämie VZ</t>
  </si>
  <si>
    <t>Summe VZ</t>
  </si>
  <si>
    <t xml:space="preserve">von </t>
  </si>
  <si>
    <t>bis</t>
  </si>
  <si>
    <t>Zeitraum Nr.</t>
  </si>
  <si>
    <t>Zulage für Std. lt.Arbeitsvertrag</t>
  </si>
  <si>
    <t>ganze Monate</t>
  </si>
  <si>
    <t>Enddatum nach den ganzen Monate</t>
  </si>
  <si>
    <t xml:space="preserve">Tages des Monats </t>
  </si>
  <si>
    <t xml:space="preserve">Resttage </t>
  </si>
  <si>
    <t>Bruchteil Restmonat</t>
  </si>
  <si>
    <t>Stundenlohn
(Vergleich Mindestlohn)</t>
  </si>
  <si>
    <t>Gesamtkosten Arbeitgeber</t>
  </si>
  <si>
    <t>Jahressonderzahlung Monate</t>
  </si>
  <si>
    <t>B 1.1.6 / B 1.1.5</t>
  </si>
  <si>
    <t>B 1.1.7 / B 1.1.5</t>
  </si>
  <si>
    <t>Urlaubstage 1 BV</t>
  </si>
  <si>
    <t>AGA-Sozialversicherung
 B 1.1.6</t>
  </si>
  <si>
    <t>C. Darstellung der Phasen/Zeiträume/zeitlichen Abschnitte identischer Beschäftigungskonditionen (alle eingegebenen Werte bleiben für den erfassten Zeitraum konstant)</t>
  </si>
  <si>
    <t>Projektzuordnung Anteil in %</t>
  </si>
  <si>
    <t>Einmalzahlung VZ</t>
  </si>
  <si>
    <t xml:space="preserve"> AN-Brutto B 1.1.5 je Phase (Summe Betrag I + Betrag II + Betrag III)</t>
  </si>
  <si>
    <t>Steigerung in % im 
Vergleich zur  vorher-
gehenden Phase</t>
  </si>
  <si>
    <t>voraussichtliches mtl. Gehalt VZ</t>
  </si>
  <si>
    <t>Bemerkung 3</t>
  </si>
  <si>
    <t xml:space="preserve">bes. Berechungsbasis JSZ </t>
  </si>
  <si>
    <t>ErrechneteJSZ VZ</t>
  </si>
  <si>
    <t>Errechnete JSZ Arbeitsvertrag</t>
  </si>
  <si>
    <t>Festbetrag Einmalzahlung AV</t>
  </si>
  <si>
    <t xml:space="preserve">voraussichtl. monatliches Gehalt 
für Stellenanteil lt. Arbeitsvertrag </t>
  </si>
  <si>
    <t>Bemerkung Jahressonderzahlung</t>
  </si>
  <si>
    <r>
      <t xml:space="preserve">F. Angaben zur zeitgleichen Betreuung weiterer Teilnehmer:innen / beratener Personen:
</t>
    </r>
    <r>
      <rPr>
        <sz val="9"/>
        <color theme="1"/>
        <rFont val="Arial"/>
        <family val="2"/>
      </rPr>
      <t xml:space="preserve">    (Nur bei Personal welches für die Betreuung TN oder Beratung eingesetzt wird! Sonst -&gt; Trifft nicht zu!) </t>
    </r>
    <r>
      <rPr>
        <b/>
        <sz val="9"/>
        <color theme="1"/>
        <rFont val="Arial"/>
        <family val="2"/>
      </rPr>
      <t xml:space="preserve">
     </t>
    </r>
  </si>
  <si>
    <t>Bitte auswählen!</t>
  </si>
  <si>
    <t>Bremen</t>
  </si>
  <si>
    <t>Ort</t>
  </si>
  <si>
    <t>Datum</t>
  </si>
  <si>
    <t>Bemerkung bAV</t>
  </si>
  <si>
    <t>Höhe/Monat Festbetrag lt. AV</t>
  </si>
  <si>
    <t>Personalblatt_pauschal_AGA_V04_221109</t>
  </si>
  <si>
    <t>Trifft nicht zu.</t>
  </si>
  <si>
    <t>Reiter umbenannt</t>
  </si>
  <si>
    <t>Eingruppierung und Stellenbeschreibung</t>
  </si>
  <si>
    <t>Stellenbeschreibung</t>
  </si>
  <si>
    <t>Nachschlagefunktion Frage F repariert</t>
  </si>
  <si>
    <t>Name frage_geschl_personal war nicht mit Werten in Nachschlagen hinterlegt</t>
  </si>
  <si>
    <t>Personalblatt pauschalierte  AGA  - für jede Personalstelle separat auszufüllen und einzureichen (Falls Mitarbeiter:in noch nicht feststeht, bitte Planungen eingeben soweit bekannt)</t>
  </si>
  <si>
    <r>
      <t xml:space="preserve">B. Angaben zur Person </t>
    </r>
    <r>
      <rPr>
        <sz val="10"/>
        <rFont val="Arial"/>
        <family val="2"/>
      </rPr>
      <t>(Angaben bezgl. Arbeitgeber:in nur, wenn nicht gleich Antragstellende:r)</t>
    </r>
  </si>
  <si>
    <t>(Falls Mitarbeiter:in noch nicht feststeht, bitte Planungen eingeben soweit bekannt)</t>
  </si>
  <si>
    <t>Ausführliche Stellenbeschreibung:</t>
  </si>
  <si>
    <t>Ist der:die  Mitarbeiter:in im ausgewiesenen Umfang ausschließlich für die Betreung der Teilnehmer:innen / beratenen Personen des beantragten/geförderten Projektes vorgesehen?</t>
  </si>
  <si>
    <t>Nein, der:die MA betreut zeitgleich weitere Teilnehmer:innen/beratene Personen auch aus anderen Projekten!</t>
  </si>
  <si>
    <t>Ja, der:die  MA betreut im ausgewiesenen Umfang ausschließlich Teilnehmer:innen/beratene Personen des angegebenen Projektes!</t>
  </si>
  <si>
    <t>Zusatzblatt_P_pauschal_AGA_erweitert_V1_230217</t>
  </si>
  <si>
    <t>Dateiname:</t>
  </si>
  <si>
    <t>Rückkehr zur alten Bezeichnung als Zusatzblatt P</t>
  </si>
  <si>
    <t xml:space="preserve">Arbeitgeber:in
</t>
  </si>
  <si>
    <t>Name Mitarbeiter:in</t>
  </si>
  <si>
    <t>Funktion im Projekt</t>
  </si>
  <si>
    <t>Geb.dat. Mitarbeiter:in</t>
  </si>
  <si>
    <t>Im Projekt beschäftigt von</t>
  </si>
  <si>
    <t>Antragsteller:in</t>
  </si>
  <si>
    <t>Projekttitel</t>
  </si>
  <si>
    <t>Berufserfahrung in Jahren</t>
  </si>
  <si>
    <t>Tätig b. Anbieter seit TT.MM.JJJJ</t>
  </si>
  <si>
    <t>Eingruppierung</t>
  </si>
  <si>
    <t>Familienstand* (vh /nv)</t>
  </si>
  <si>
    <t>kindergeldberecht. Kinder*</t>
  </si>
  <si>
    <t>Genderschreibweise vereinheitlicht</t>
  </si>
  <si>
    <t>Dopplepunkt hinter den Feldbezeichnungen entfernt</t>
  </si>
  <si>
    <t>Test und Beispieldaten entfernt</t>
  </si>
  <si>
    <t>tatsächliche Qualifikation(en)/Berufserfahrung des:der für die Tätigkeit vorgesehen Mitarbeiter:in:</t>
  </si>
  <si>
    <r>
      <t>Ergänzung des Begriffs</t>
    </r>
    <r>
      <rPr>
        <b/>
        <sz val="10"/>
        <rFont val="Arial"/>
        <family val="2"/>
      </rPr>
      <t xml:space="preserve"> tatsächliche </t>
    </r>
    <r>
      <rPr>
        <sz val="10"/>
        <rFont val="Arial"/>
        <family val="2"/>
      </rPr>
      <t>in Zeile 33</t>
    </r>
  </si>
  <si>
    <t>Apassung Genderschreibweis in Drop-Down bei Punkt F</t>
  </si>
  <si>
    <t>Zusatzblatt_P_pauschal_AGA_erweitert_V2_0_230801</t>
  </si>
  <si>
    <t>Änderung Logo wg. Umfirmierung und Beschluss ESF-VB - neue Hauptversion</t>
  </si>
  <si>
    <t>Tabelle D ausgeblendet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</si>
</sst>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7" formatCode="#,##0.00\ &quot;€&quot;;\-#,##0.00\ &quot;€&quot;"/>
    <numFmt numFmtId="44" formatCode="_-* #,##0.00\ &quot;€&quot;_-;\-* #,##0.00\ &quot;€&quot;_-;_-* &quot;-&quot;??\ &quot;€&quot;_-;_-@_-"/>
    <numFmt numFmtId="164" formatCode="#,##0.00\ &quot;€&quot;"/>
    <numFmt numFmtId="165" formatCode="0.000%"/>
    <numFmt numFmtId="166" formatCode="0.0000"/>
  </numFmts>
  <fonts count="19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i/>
      <sz val="10"/>
      <color indexed="8"/>
      <name val="Arial"/>
      <family val="2"/>
    </font>
    <font>
      <i/>
      <sz val="10"/>
      <color indexed="8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i/>
      <sz val="8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sz val="9"/>
      <color indexed="81"/>
      <name val="Segoe UI"/>
      <charset val="1"/>
    </font>
    <font>
      <b/>
      <sz val="9"/>
      <color indexed="81"/>
      <name val="Segoe UI"/>
      <charset val="1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249977111117893"/>
        <bgColor indexed="64"/>
      </patternFill>
    </fill>
  </fills>
  <borders count="62">
    <border>
      <left/>
      <right/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291">
    <xf numFmtId="0" fontId="0" fillId="0" borderId="0" xfId="0"/>
    <xf numFmtId="0" fontId="0" fillId="0" borderId="0" xfId="0" applyBorder="1"/>
    <xf numFmtId="0" fontId="0" fillId="0" borderId="0" xfId="0" applyFill="1" applyBorder="1"/>
    <xf numFmtId="0" fontId="2" fillId="0" borderId="0" xfId="0" applyFont="1" applyBorder="1" applyAlignment="1">
      <alignment horizontal="left"/>
    </xf>
    <xf numFmtId="0" fontId="0" fillId="0" borderId="0" xfId="0" applyBorder="1" applyProtection="1"/>
    <xf numFmtId="0" fontId="2" fillId="2" borderId="0" xfId="0" applyFont="1" applyFill="1" applyBorder="1" applyProtection="1"/>
    <xf numFmtId="0" fontId="0" fillId="2" borderId="0" xfId="0" applyFill="1" applyBorder="1" applyAlignment="1" applyProtection="1"/>
    <xf numFmtId="44" fontId="0" fillId="2" borderId="0" xfId="0" applyNumberFormat="1" applyFill="1" applyBorder="1" applyProtection="1"/>
    <xf numFmtId="0" fontId="0" fillId="2" borderId="0" xfId="0" applyFill="1" applyProtection="1"/>
    <xf numFmtId="0" fontId="0" fillId="0" borderId="0" xfId="0" applyFill="1" applyProtection="1"/>
    <xf numFmtId="0" fontId="2" fillId="2" borderId="0" xfId="0" applyFont="1" applyFill="1" applyBorder="1" applyAlignment="1" applyProtection="1"/>
    <xf numFmtId="0" fontId="4" fillId="0" borderId="0" xfId="0" applyFont="1" applyBorder="1" applyAlignment="1" applyProtection="1"/>
    <xf numFmtId="0" fontId="5" fillId="2" borderId="0" xfId="0" applyFont="1" applyFill="1" applyBorder="1" applyAlignment="1" applyProtection="1"/>
    <xf numFmtId="0" fontId="0" fillId="0" borderId="0" xfId="0" applyFill="1" applyBorder="1" applyProtection="1"/>
    <xf numFmtId="0" fontId="0" fillId="0" borderId="0" xfId="0" applyProtection="1"/>
    <xf numFmtId="0" fontId="0" fillId="0" borderId="0" xfId="0" applyBorder="1" applyAlignment="1" applyProtection="1">
      <alignment horizontal="center"/>
    </xf>
    <xf numFmtId="0" fontId="2" fillId="2" borderId="0" xfId="0" applyFont="1" applyFill="1" applyBorder="1" applyAlignment="1" applyProtection="1">
      <alignment horizontal="left"/>
    </xf>
    <xf numFmtId="0" fontId="1" fillId="0" borderId="0" xfId="0" applyFont="1" applyBorder="1" applyProtection="1"/>
    <xf numFmtId="165" fontId="0" fillId="0" borderId="0" xfId="0" applyNumberFormat="1" applyBorder="1" applyProtection="1"/>
    <xf numFmtId="165" fontId="2" fillId="0" borderId="0" xfId="0" applyNumberFormat="1" applyFont="1" applyBorder="1" applyProtection="1"/>
    <xf numFmtId="165" fontId="1" fillId="0" borderId="0" xfId="0" applyNumberFormat="1" applyFont="1" applyBorder="1" applyProtection="1"/>
    <xf numFmtId="0" fontId="0" fillId="0" borderId="0" xfId="0" applyBorder="1" applyAlignment="1" applyProtection="1">
      <alignment vertical="top"/>
    </xf>
    <xf numFmtId="165" fontId="0" fillId="0" borderId="0" xfId="0" applyNumberFormat="1" applyBorder="1" applyAlignment="1" applyProtection="1">
      <alignment vertical="top"/>
    </xf>
    <xf numFmtId="165" fontId="2" fillId="0" borderId="0" xfId="0" applyNumberFormat="1" applyFont="1" applyBorder="1" applyAlignment="1" applyProtection="1">
      <alignment vertical="top"/>
    </xf>
    <xf numFmtId="0" fontId="1" fillId="2" borderId="11" xfId="0" applyFont="1" applyFill="1" applyBorder="1" applyAlignment="1" applyProtection="1">
      <alignment vertical="top"/>
    </xf>
    <xf numFmtId="0" fontId="2" fillId="2" borderId="11" xfId="0" applyFont="1" applyFill="1" applyBorder="1" applyAlignment="1" applyProtection="1">
      <alignment vertical="top"/>
    </xf>
    <xf numFmtId="0" fontId="1" fillId="2" borderId="1" xfId="0" applyFont="1" applyFill="1" applyBorder="1" applyAlignment="1" applyProtection="1"/>
    <xf numFmtId="0" fontId="1" fillId="2" borderId="2" xfId="0" applyFont="1" applyFill="1" applyBorder="1" applyAlignment="1" applyProtection="1"/>
    <xf numFmtId="0" fontId="1" fillId="3" borderId="6" xfId="0" applyFont="1" applyFill="1" applyBorder="1" applyAlignment="1" applyProtection="1">
      <alignment horizontal="center" vertical="top"/>
    </xf>
    <xf numFmtId="0" fontId="2" fillId="2" borderId="0" xfId="0" applyFont="1" applyFill="1" applyBorder="1" applyAlignment="1" applyProtection="1">
      <alignment vertical="top"/>
    </xf>
    <xf numFmtId="14" fontId="1" fillId="5" borderId="6" xfId="0" applyNumberFormat="1" applyFont="1" applyFill="1" applyBorder="1" applyAlignment="1" applyProtection="1">
      <alignment horizontal="left" vertical="center" indent="1"/>
      <protection locked="0"/>
    </xf>
    <xf numFmtId="44" fontId="1" fillId="4" borderId="6" xfId="0" applyNumberFormat="1" applyFont="1" applyFill="1" applyBorder="1" applyAlignment="1" applyProtection="1">
      <alignment vertical="center"/>
    </xf>
    <xf numFmtId="44" fontId="2" fillId="4" borderId="6" xfId="0" applyNumberFormat="1" applyFont="1" applyFill="1" applyBorder="1" applyAlignment="1" applyProtection="1">
      <alignment horizontal="center" vertical="center"/>
    </xf>
    <xf numFmtId="44" fontId="1" fillId="4" borderId="6" xfId="0" applyNumberFormat="1" applyFont="1" applyFill="1" applyBorder="1" applyProtection="1"/>
    <xf numFmtId="44" fontId="1" fillId="4" borderId="6" xfId="0" applyNumberFormat="1" applyFont="1" applyFill="1" applyBorder="1" applyAlignment="1" applyProtection="1">
      <alignment horizontal="center"/>
    </xf>
    <xf numFmtId="44" fontId="1" fillId="5" borderId="6" xfId="0" applyNumberFormat="1" applyFont="1" applyFill="1" applyBorder="1" applyAlignment="1" applyProtection="1">
      <alignment horizontal="center"/>
      <protection locked="0"/>
    </xf>
    <xf numFmtId="44" fontId="1" fillId="5" borderId="6" xfId="0" applyNumberFormat="1" applyFont="1" applyFill="1" applyBorder="1" applyAlignment="1" applyProtection="1">
      <alignment horizontal="center" vertical="center"/>
      <protection locked="0"/>
    </xf>
    <xf numFmtId="0" fontId="1" fillId="0" borderId="0" xfId="0" applyFont="1"/>
    <xf numFmtId="14" fontId="1" fillId="5" borderId="32" xfId="0" applyNumberFormat="1" applyFont="1" applyFill="1" applyBorder="1" applyAlignment="1" applyProtection="1">
      <alignment horizontal="left" vertical="center" indent="1"/>
      <protection locked="0"/>
    </xf>
    <xf numFmtId="0" fontId="0" fillId="6" borderId="34" xfId="0" applyFill="1" applyBorder="1"/>
    <xf numFmtId="0" fontId="1" fillId="6" borderId="34" xfId="0" applyFont="1" applyFill="1" applyBorder="1"/>
    <xf numFmtId="0" fontId="2" fillId="0" borderId="0" xfId="0" applyFont="1"/>
    <xf numFmtId="0" fontId="1" fillId="5" borderId="6" xfId="0" applyFont="1" applyFill="1" applyBorder="1" applyAlignment="1" applyProtection="1">
      <alignment horizontal="center" vertical="center" wrapText="1"/>
      <protection locked="0"/>
    </xf>
    <xf numFmtId="2" fontId="1" fillId="5" borderId="6" xfId="0" applyNumberFormat="1" applyFont="1" applyFill="1" applyBorder="1" applyAlignment="1" applyProtection="1">
      <alignment horizontal="right" vertical="center" wrapText="1" indent="1"/>
      <protection locked="0"/>
    </xf>
    <xf numFmtId="0" fontId="1" fillId="5" borderId="6" xfId="2" applyNumberFormat="1" applyFont="1" applyFill="1" applyBorder="1" applyAlignment="1" applyProtection="1">
      <alignment horizontal="right" wrapText="1" indent="1"/>
      <protection locked="0"/>
    </xf>
    <xf numFmtId="7" fontId="6" fillId="4" borderId="6" xfId="1" applyNumberFormat="1" applyFont="1" applyFill="1" applyBorder="1" applyAlignment="1" applyProtection="1">
      <alignment horizontal="right" vertical="center" wrapText="1" indent="1"/>
    </xf>
    <xf numFmtId="0" fontId="2" fillId="0" borderId="0" xfId="0" applyFont="1" applyBorder="1" applyAlignment="1" applyProtection="1">
      <alignment horizontal="left"/>
    </xf>
    <xf numFmtId="0" fontId="2" fillId="3" borderId="4" xfId="0" applyFont="1" applyFill="1" applyBorder="1" applyAlignment="1" applyProtection="1">
      <alignment horizontal="left" vertical="center"/>
    </xf>
    <xf numFmtId="166" fontId="1" fillId="4" borderId="6" xfId="0" applyNumberFormat="1" applyFont="1" applyFill="1" applyBorder="1" applyAlignment="1" applyProtection="1">
      <alignment horizontal="right" vertical="center" wrapText="1" indent="1"/>
    </xf>
    <xf numFmtId="164" fontId="6" fillId="5" borderId="6" xfId="1" applyNumberFormat="1" applyFont="1" applyFill="1" applyBorder="1" applyAlignment="1" applyProtection="1">
      <alignment horizontal="right" wrapText="1" indent="1"/>
      <protection locked="0"/>
    </xf>
    <xf numFmtId="164" fontId="6" fillId="5" borderId="26" xfId="1" applyNumberFormat="1" applyFont="1" applyFill="1" applyBorder="1" applyAlignment="1" applyProtection="1">
      <alignment horizontal="right" wrapText="1" indent="1"/>
      <protection locked="0"/>
    </xf>
    <xf numFmtId="0" fontId="1" fillId="5" borderId="26" xfId="0" applyFont="1" applyFill="1" applyBorder="1" applyAlignment="1" applyProtection="1">
      <alignment horizontal="center" vertical="center" wrapText="1"/>
      <protection locked="0"/>
    </xf>
    <xf numFmtId="0" fontId="2" fillId="4" borderId="5" xfId="0" applyFont="1" applyFill="1" applyBorder="1" applyAlignment="1" applyProtection="1">
      <alignment horizontal="center" vertical="center" wrapText="1"/>
    </xf>
    <xf numFmtId="0" fontId="2" fillId="4" borderId="30" xfId="0" applyFont="1" applyFill="1" applyBorder="1" applyAlignment="1" applyProtection="1">
      <alignment horizontal="center" vertical="center" wrapText="1"/>
    </xf>
    <xf numFmtId="10" fontId="1" fillId="5" borderId="6" xfId="2" applyNumberFormat="1" applyFont="1" applyFill="1" applyBorder="1" applyAlignment="1" applyProtection="1">
      <alignment horizontal="right" vertical="center" wrapText="1" indent="1"/>
      <protection locked="0"/>
    </xf>
    <xf numFmtId="10" fontId="1" fillId="5" borderId="26" xfId="2" applyNumberFormat="1" applyFont="1" applyFill="1" applyBorder="1" applyAlignment="1" applyProtection="1">
      <alignment horizontal="right" vertical="center" wrapText="1" indent="1"/>
      <protection locked="0"/>
    </xf>
    <xf numFmtId="14" fontId="2" fillId="5" borderId="6" xfId="0" applyNumberFormat="1" applyFont="1" applyFill="1" applyBorder="1" applyAlignment="1" applyProtection="1">
      <alignment horizontal="right" vertical="center" wrapText="1" indent="1"/>
      <protection locked="0"/>
    </xf>
    <xf numFmtId="14" fontId="2" fillId="5" borderId="26" xfId="0" applyNumberFormat="1" applyFont="1" applyFill="1" applyBorder="1" applyAlignment="1" applyProtection="1">
      <alignment horizontal="right" vertical="center" wrapText="1" indent="1"/>
      <protection locked="0"/>
    </xf>
    <xf numFmtId="44" fontId="1" fillId="5" borderId="6" xfId="3" applyFont="1" applyFill="1" applyBorder="1" applyAlignment="1" applyProtection="1">
      <alignment horizontal="center" vertical="center" wrapText="1"/>
      <protection locked="0"/>
    </xf>
    <xf numFmtId="44" fontId="1" fillId="5" borderId="26" xfId="3" applyFont="1" applyFill="1" applyBorder="1" applyAlignment="1" applyProtection="1">
      <alignment horizontal="center" vertical="center" wrapText="1"/>
      <protection locked="0"/>
    </xf>
    <xf numFmtId="164" fontId="1" fillId="5" borderId="6" xfId="3" applyNumberFormat="1" applyFont="1" applyFill="1" applyBorder="1" applyAlignment="1" applyProtection="1">
      <alignment horizontal="right" vertical="center" wrapText="1" indent="1"/>
      <protection locked="0"/>
    </xf>
    <xf numFmtId="0" fontId="1" fillId="5" borderId="5" xfId="0" applyFont="1" applyFill="1" applyBorder="1" applyAlignment="1" applyProtection="1">
      <alignment horizontal="center" vertical="center" wrapText="1"/>
      <protection locked="0"/>
    </xf>
    <xf numFmtId="0" fontId="1" fillId="5" borderId="30" xfId="0" applyFont="1" applyFill="1" applyBorder="1" applyAlignment="1" applyProtection="1">
      <alignment horizontal="center" vertical="center" wrapText="1"/>
      <protection locked="0"/>
    </xf>
    <xf numFmtId="44" fontId="1" fillId="5" borderId="6" xfId="3" applyFont="1" applyFill="1" applyBorder="1" applyAlignment="1" applyProtection="1">
      <alignment horizontal="right" vertical="center" wrapText="1" indent="1"/>
      <protection locked="0"/>
    </xf>
    <xf numFmtId="44" fontId="1" fillId="5" borderId="26" xfId="3" applyFont="1" applyFill="1" applyBorder="1" applyAlignment="1" applyProtection="1">
      <alignment horizontal="right" vertical="center" wrapText="1" indent="1"/>
      <protection locked="0"/>
    </xf>
    <xf numFmtId="0" fontId="1" fillId="5" borderId="5" xfId="0" applyFont="1" applyFill="1" applyBorder="1" applyAlignment="1" applyProtection="1">
      <alignment horizontal="center" vertical="center"/>
      <protection locked="0"/>
    </xf>
    <xf numFmtId="164" fontId="1" fillId="5" borderId="6" xfId="3" applyNumberFormat="1" applyFont="1" applyFill="1" applyBorder="1" applyAlignment="1" applyProtection="1">
      <alignment horizontal="left" vertical="center" wrapText="1" indent="4"/>
      <protection locked="0"/>
    </xf>
    <xf numFmtId="0" fontId="0" fillId="0" borderId="0" xfId="0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0" xfId="0" applyFont="1" applyBorder="1" applyAlignment="1" applyProtection="1">
      <alignment vertical="center"/>
    </xf>
    <xf numFmtId="0" fontId="1" fillId="5" borderId="12" xfId="0" applyFont="1" applyFill="1" applyBorder="1" applyAlignment="1" applyProtection="1">
      <alignment horizontal="center" vertical="center"/>
      <protection locked="0"/>
    </xf>
    <xf numFmtId="165" fontId="2" fillId="0" borderId="0" xfId="0" applyNumberFormat="1" applyFont="1" applyFill="1" applyBorder="1" applyProtection="1"/>
    <xf numFmtId="165" fontId="0" fillId="0" borderId="0" xfId="0" applyNumberFormat="1" applyFill="1" applyBorder="1" applyProtection="1"/>
    <xf numFmtId="0" fontId="1" fillId="0" borderId="0" xfId="0" applyFont="1" applyBorder="1" applyAlignment="1" applyProtection="1">
      <alignment vertical="center"/>
    </xf>
    <xf numFmtId="0" fontId="1" fillId="0" borderId="28" xfId="0" applyFont="1" applyBorder="1" applyAlignment="1" applyProtection="1">
      <alignment horizontal="left" vertical="top" wrapText="1" indent="1"/>
    </xf>
    <xf numFmtId="0" fontId="1" fillId="0" borderId="13" xfId="0" applyFont="1" applyBorder="1" applyAlignment="1" applyProtection="1">
      <alignment horizontal="left" vertical="top" wrapText="1" indent="1"/>
    </xf>
    <xf numFmtId="14" fontId="2" fillId="5" borderId="32" xfId="0" applyNumberFormat="1" applyFont="1" applyFill="1" applyBorder="1" applyAlignment="1" applyProtection="1">
      <alignment horizontal="center" vertical="center"/>
      <protection locked="0"/>
    </xf>
    <xf numFmtId="0" fontId="1" fillId="5" borderId="1" xfId="0" applyFont="1" applyFill="1" applyBorder="1" applyAlignment="1" applyProtection="1">
      <alignment horizontal="center" vertical="center"/>
      <protection locked="0"/>
    </xf>
    <xf numFmtId="164" fontId="1" fillId="4" borderId="6" xfId="0" applyNumberFormat="1" applyFont="1" applyFill="1" applyBorder="1" applyAlignment="1" applyProtection="1">
      <alignment horizontal="right" vertical="center" indent="1"/>
    </xf>
    <xf numFmtId="164" fontId="2" fillId="4" borderId="6" xfId="0" applyNumberFormat="1" applyFont="1" applyFill="1" applyBorder="1" applyAlignment="1" applyProtection="1">
      <alignment horizontal="right" vertical="center" indent="1"/>
    </xf>
    <xf numFmtId="0" fontId="2" fillId="2" borderId="20" xfId="0" applyFont="1" applyFill="1" applyBorder="1" applyAlignment="1" applyProtection="1">
      <alignment horizontal="left" vertical="center" indent="1"/>
    </xf>
    <xf numFmtId="0" fontId="2" fillId="2" borderId="16" xfId="0" applyFont="1" applyFill="1" applyBorder="1" applyAlignment="1" applyProtection="1">
      <alignment vertical="center"/>
    </xf>
    <xf numFmtId="0" fontId="0" fillId="2" borderId="16" xfId="0" applyFill="1" applyBorder="1" applyAlignment="1" applyProtection="1">
      <alignment vertical="center"/>
    </xf>
    <xf numFmtId="0" fontId="0" fillId="2" borderId="29" xfId="0" applyFill="1" applyBorder="1" applyAlignment="1" applyProtection="1">
      <alignment vertical="center"/>
    </xf>
    <xf numFmtId="0" fontId="3" fillId="2" borderId="3" xfId="0" applyFont="1" applyFill="1" applyBorder="1" applyAlignment="1" applyProtection="1">
      <alignment horizontal="left" indent="1"/>
    </xf>
    <xf numFmtId="0" fontId="1" fillId="4" borderId="47" xfId="0" applyFont="1" applyFill="1" applyBorder="1" applyAlignment="1" applyProtection="1">
      <alignment horizontal="left" wrapText="1" indent="1"/>
    </xf>
    <xf numFmtId="2" fontId="3" fillId="4" borderId="25" xfId="0" applyNumberFormat="1" applyFont="1" applyFill="1" applyBorder="1" applyAlignment="1" applyProtection="1">
      <alignment horizontal="center" vertical="center"/>
    </xf>
    <xf numFmtId="0" fontId="1" fillId="2" borderId="24" xfId="0" applyFont="1" applyFill="1" applyBorder="1" applyAlignment="1" applyProtection="1">
      <alignment horizontal="left" indent="1"/>
    </xf>
    <xf numFmtId="0" fontId="1" fillId="4" borderId="6" xfId="0" applyFont="1" applyFill="1" applyBorder="1" applyAlignment="1" applyProtection="1">
      <alignment horizontal="center"/>
    </xf>
    <xf numFmtId="2" fontId="0" fillId="4" borderId="37" xfId="0" applyNumberFormat="1" applyFill="1" applyBorder="1" applyAlignment="1" applyProtection="1">
      <alignment horizontal="center"/>
    </xf>
    <xf numFmtId="16" fontId="1" fillId="0" borderId="0" xfId="0" applyNumberFormat="1" applyFont="1" applyBorder="1" applyProtection="1"/>
    <xf numFmtId="44" fontId="1" fillId="0" borderId="0" xfId="3" applyFont="1" applyBorder="1" applyProtection="1"/>
    <xf numFmtId="44" fontId="0" fillId="0" borderId="0" xfId="3" applyFont="1" applyBorder="1" applyProtection="1"/>
    <xf numFmtId="0" fontId="1" fillId="0" borderId="24" xfId="0" applyFont="1" applyBorder="1" applyAlignment="1" applyProtection="1">
      <alignment horizontal="left" wrapText="1" indent="1"/>
    </xf>
    <xf numFmtId="0" fontId="0" fillId="0" borderId="3" xfId="0" applyBorder="1" applyAlignment="1" applyProtection="1">
      <alignment horizontal="left" wrapText="1" indent="1"/>
    </xf>
    <xf numFmtId="10" fontId="1" fillId="4" borderId="6" xfId="2" applyNumberFormat="1" applyFont="1" applyFill="1" applyBorder="1" applyAlignment="1" applyProtection="1">
      <alignment horizontal="right" wrapText="1" indent="1"/>
    </xf>
    <xf numFmtId="164" fontId="6" fillId="4" borderId="6" xfId="1" applyNumberFormat="1" applyFont="1" applyFill="1" applyBorder="1" applyAlignment="1" applyProtection="1">
      <alignment horizontal="right" wrapText="1" indent="1"/>
    </xf>
    <xf numFmtId="164" fontId="6" fillId="4" borderId="26" xfId="1" applyNumberFormat="1" applyFont="1" applyFill="1" applyBorder="1" applyAlignment="1" applyProtection="1">
      <alignment horizontal="right" wrapText="1" indent="1"/>
    </xf>
    <xf numFmtId="164" fontId="6" fillId="4" borderId="32" xfId="1" applyNumberFormat="1" applyFont="1" applyFill="1" applyBorder="1" applyAlignment="1" applyProtection="1">
      <alignment horizontal="right" wrapText="1" indent="1"/>
    </xf>
    <xf numFmtId="164" fontId="6" fillId="4" borderId="37" xfId="1" applyNumberFormat="1" applyFont="1" applyFill="1" applyBorder="1" applyAlignment="1" applyProtection="1">
      <alignment horizontal="right" wrapText="1" indent="1"/>
    </xf>
    <xf numFmtId="164" fontId="2" fillId="4" borderId="41" xfId="1" applyNumberFormat="1" applyFont="1" applyFill="1" applyBorder="1" applyAlignment="1" applyProtection="1">
      <alignment horizontal="right" vertical="center" wrapText="1"/>
    </xf>
    <xf numFmtId="0" fontId="2" fillId="0" borderId="0" xfId="0" applyFont="1" applyFill="1" applyBorder="1" applyAlignment="1" applyProtection="1">
      <alignment vertical="center"/>
    </xf>
    <xf numFmtId="164" fontId="6" fillId="4" borderId="8" xfId="1" applyNumberFormat="1" applyFont="1" applyFill="1" applyBorder="1" applyAlignment="1" applyProtection="1">
      <alignment horizontal="right" wrapText="1" indent="1"/>
    </xf>
    <xf numFmtId="164" fontId="6" fillId="4" borderId="5" xfId="1" applyNumberFormat="1" applyFont="1" applyFill="1" applyBorder="1" applyAlignment="1" applyProtection="1">
      <alignment horizontal="right" wrapText="1" indent="1"/>
    </xf>
    <xf numFmtId="164" fontId="6" fillId="4" borderId="30" xfId="1" applyNumberFormat="1" applyFont="1" applyFill="1" applyBorder="1" applyAlignment="1" applyProtection="1">
      <alignment horizontal="right" wrapText="1" indent="1"/>
    </xf>
    <xf numFmtId="164" fontId="2" fillId="4" borderId="41" xfId="0" applyNumberFormat="1" applyFont="1" applyFill="1" applyBorder="1" applyAlignment="1" applyProtection="1">
      <alignment horizontal="right" vertical="center" wrapText="1"/>
    </xf>
    <xf numFmtId="16" fontId="1" fillId="0" borderId="0" xfId="0" applyNumberFormat="1" applyFont="1" applyBorder="1" applyAlignment="1" applyProtection="1">
      <alignment vertical="center"/>
    </xf>
    <xf numFmtId="44" fontId="0" fillId="0" borderId="0" xfId="3" applyFont="1" applyBorder="1" applyAlignment="1" applyProtection="1">
      <alignment vertical="center"/>
    </xf>
    <xf numFmtId="44" fontId="1" fillId="0" borderId="0" xfId="3" applyFont="1" applyBorder="1" applyAlignment="1" applyProtection="1">
      <alignment vertical="center"/>
    </xf>
    <xf numFmtId="164" fontId="2" fillId="4" borderId="42" xfId="0" applyNumberFormat="1" applyFont="1" applyFill="1" applyBorder="1" applyAlignment="1" applyProtection="1">
      <alignment horizontal="right" vertical="center" wrapText="1"/>
    </xf>
    <xf numFmtId="164" fontId="2" fillId="4" borderId="41" xfId="1" applyNumberFormat="1" applyFont="1" applyFill="1" applyBorder="1" applyAlignment="1" applyProtection="1">
      <alignment horizontal="right" vertical="center" wrapText="1" indent="1"/>
    </xf>
    <xf numFmtId="164" fontId="2" fillId="0" borderId="0" xfId="0" applyNumberFormat="1" applyFont="1" applyFill="1" applyBorder="1" applyAlignment="1" applyProtection="1">
      <alignment horizontal="right" vertical="center" wrapText="1"/>
    </xf>
    <xf numFmtId="164" fontId="2" fillId="3" borderId="0" xfId="0" applyNumberFormat="1" applyFont="1" applyFill="1" applyBorder="1" applyAlignment="1" applyProtection="1">
      <alignment horizontal="right" vertical="center" wrapText="1"/>
    </xf>
    <xf numFmtId="0" fontId="2" fillId="0" borderId="0" xfId="0" applyFont="1" applyFill="1" applyBorder="1" applyAlignment="1" applyProtection="1">
      <alignment horizontal="left" vertical="center" wrapText="1"/>
    </xf>
    <xf numFmtId="0" fontId="1" fillId="5" borderId="32" xfId="0" applyNumberFormat="1" applyFont="1" applyFill="1" applyBorder="1" applyAlignment="1" applyProtection="1">
      <alignment horizontal="center" vertical="center"/>
      <protection locked="0"/>
    </xf>
    <xf numFmtId="0" fontId="1" fillId="5" borderId="6" xfId="0" applyFont="1" applyFill="1" applyBorder="1" applyAlignment="1" applyProtection="1">
      <alignment horizontal="center" vertical="center"/>
      <protection locked="0"/>
    </xf>
    <xf numFmtId="14" fontId="1" fillId="5" borderId="45" xfId="0" applyNumberFormat="1" applyFont="1" applyFill="1" applyBorder="1" applyAlignment="1" applyProtection="1">
      <alignment horizontal="left" vertical="center" indent="1"/>
      <protection locked="0"/>
    </xf>
    <xf numFmtId="14" fontId="1" fillId="5" borderId="6" xfId="0" applyNumberFormat="1" applyFont="1" applyFill="1" applyBorder="1" applyAlignment="1" applyProtection="1">
      <alignment horizontal="center" vertical="center" wrapText="1"/>
      <protection locked="0"/>
    </xf>
    <xf numFmtId="0" fontId="1" fillId="5" borderId="2" xfId="0" applyNumberFormat="1" applyFont="1" applyFill="1" applyBorder="1" applyAlignment="1" applyProtection="1">
      <alignment horizontal="center" vertical="center"/>
      <protection locked="0"/>
    </xf>
    <xf numFmtId="0" fontId="0" fillId="5" borderId="0" xfId="0" applyFill="1" applyBorder="1" applyAlignment="1" applyProtection="1">
      <alignment horizontal="center"/>
      <protection locked="0"/>
    </xf>
    <xf numFmtId="14" fontId="1" fillId="5" borderId="6" xfId="0" quotePrefix="1" applyNumberFormat="1" applyFont="1" applyFill="1" applyBorder="1" applyAlignment="1" applyProtection="1">
      <alignment horizontal="center" vertical="center" wrapText="1"/>
      <protection locked="0"/>
    </xf>
    <xf numFmtId="164" fontId="2" fillId="5" borderId="6" xfId="3" applyNumberFormat="1" applyFont="1" applyFill="1" applyBorder="1" applyAlignment="1" applyProtection="1">
      <alignment horizontal="right" vertical="center" wrapText="1" indent="1"/>
      <protection locked="0"/>
    </xf>
    <xf numFmtId="14" fontId="1" fillId="4" borderId="6" xfId="0" applyNumberFormat="1" applyFont="1" applyFill="1" applyBorder="1" applyAlignment="1" applyProtection="1">
      <alignment horizontal="right" vertical="center" wrapText="1" indent="1"/>
    </xf>
    <xf numFmtId="2" fontId="1" fillId="4" borderId="6" xfId="0" applyNumberFormat="1" applyFont="1" applyFill="1" applyBorder="1" applyAlignment="1" applyProtection="1">
      <alignment horizontal="right" vertical="center" wrapText="1" indent="1"/>
    </xf>
    <xf numFmtId="0" fontId="1" fillId="4" borderId="6" xfId="0" applyFont="1" applyFill="1" applyBorder="1" applyAlignment="1" applyProtection="1">
      <alignment horizontal="right" vertical="center" wrapText="1" indent="1"/>
    </xf>
    <xf numFmtId="0" fontId="1" fillId="4" borderId="26" xfId="0" applyFont="1" applyFill="1" applyBorder="1" applyAlignment="1" applyProtection="1">
      <alignment horizontal="right" vertical="center" wrapText="1" indent="1"/>
    </xf>
    <xf numFmtId="164" fontId="0" fillId="0" borderId="0" xfId="0" applyNumberFormat="1" applyBorder="1" applyProtection="1"/>
    <xf numFmtId="164" fontId="6" fillId="4" borderId="6" xfId="1" applyNumberFormat="1" applyFont="1" applyFill="1" applyBorder="1" applyAlignment="1" applyProtection="1">
      <alignment horizontal="right" vertical="center" wrapText="1"/>
    </xf>
    <xf numFmtId="164" fontId="6" fillId="4" borderId="32" xfId="1" applyNumberFormat="1" applyFont="1" applyFill="1" applyBorder="1" applyAlignment="1" applyProtection="1">
      <alignment horizontal="right" vertical="center" wrapText="1"/>
    </xf>
    <xf numFmtId="164" fontId="6" fillId="4" borderId="7" xfId="1" applyNumberFormat="1" applyFont="1" applyFill="1" applyBorder="1" applyAlignment="1" applyProtection="1">
      <alignment horizontal="right" vertical="center" wrapText="1"/>
    </xf>
    <xf numFmtId="0" fontId="1" fillId="5" borderId="1" xfId="2" applyNumberFormat="1" applyFont="1" applyFill="1" applyBorder="1" applyAlignment="1" applyProtection="1">
      <alignment horizontal="right" wrapText="1" indent="1"/>
      <protection locked="0"/>
    </xf>
    <xf numFmtId="165" fontId="2" fillId="0" borderId="0" xfId="0" applyNumberFormat="1" applyFont="1" applyBorder="1" applyAlignment="1" applyProtection="1">
      <alignment vertical="center"/>
    </xf>
    <xf numFmtId="164" fontId="6" fillId="4" borderId="32" xfId="1" applyNumberFormat="1" applyFont="1" applyFill="1" applyBorder="1" applyAlignment="1" applyProtection="1">
      <alignment horizontal="right" vertical="center" wrapText="1" indent="1"/>
    </xf>
    <xf numFmtId="164" fontId="2" fillId="4" borderId="57" xfId="0" applyNumberFormat="1" applyFont="1" applyFill="1" applyBorder="1" applyAlignment="1" applyProtection="1">
      <alignment horizontal="right" vertical="center" wrapText="1"/>
    </xf>
    <xf numFmtId="2" fontId="2" fillId="4" borderId="6" xfId="0" applyNumberFormat="1" applyFont="1" applyFill="1" applyBorder="1" applyAlignment="1" applyProtection="1">
      <alignment horizontal="right" vertical="center" wrapText="1" indent="1"/>
    </xf>
    <xf numFmtId="164" fontId="2" fillId="4" borderId="6" xfId="0" applyNumberFormat="1" applyFont="1" applyFill="1" applyBorder="1" applyAlignment="1" applyProtection="1">
      <alignment horizontal="right" vertical="center" wrapText="1"/>
    </xf>
    <xf numFmtId="10" fontId="2" fillId="4" borderId="6" xfId="2" applyNumberFormat="1" applyFont="1" applyFill="1" applyBorder="1" applyAlignment="1" applyProtection="1">
      <alignment horizontal="center" vertical="center" wrapText="1"/>
    </xf>
    <xf numFmtId="164" fontId="2" fillId="4" borderId="12" xfId="0" applyNumberFormat="1" applyFont="1" applyFill="1" applyBorder="1" applyAlignment="1" applyProtection="1">
      <alignment horizontal="right" vertical="center" wrapText="1"/>
    </xf>
    <xf numFmtId="164" fontId="2" fillId="4" borderId="12" xfId="0" applyNumberFormat="1" applyFont="1" applyFill="1" applyBorder="1" applyAlignment="1" applyProtection="1">
      <alignment horizontal="center" vertical="center" wrapText="1"/>
    </xf>
    <xf numFmtId="10" fontId="2" fillId="4" borderId="53" xfId="2" applyNumberFormat="1" applyFont="1" applyFill="1" applyBorder="1" applyAlignment="1" applyProtection="1">
      <alignment horizontal="center" vertical="center" wrapText="1"/>
    </xf>
    <xf numFmtId="164" fontId="2" fillId="4" borderId="53" xfId="0" applyNumberFormat="1" applyFont="1" applyFill="1" applyBorder="1" applyAlignment="1" applyProtection="1">
      <alignment horizontal="right" vertical="center" wrapText="1"/>
    </xf>
    <xf numFmtId="10" fontId="2" fillId="4" borderId="54" xfId="2" applyNumberFormat="1" applyFont="1" applyFill="1" applyBorder="1" applyAlignment="1" applyProtection="1">
      <alignment horizontal="right" vertical="center" wrapText="1" indent="1"/>
    </xf>
    <xf numFmtId="10" fontId="2" fillId="4" borderId="55" xfId="2" applyNumberFormat="1" applyFont="1" applyFill="1" applyBorder="1" applyAlignment="1" applyProtection="1">
      <alignment horizontal="right" vertical="center" wrapText="1" indent="1"/>
    </xf>
    <xf numFmtId="164" fontId="2" fillId="4" borderId="54" xfId="0" applyNumberFormat="1" applyFont="1" applyFill="1" applyBorder="1" applyAlignment="1" applyProtection="1">
      <alignment horizontal="right" vertical="center" wrapText="1"/>
    </xf>
    <xf numFmtId="2" fontId="2" fillId="4" borderId="55" xfId="0" applyNumberFormat="1" applyFont="1" applyFill="1" applyBorder="1" applyAlignment="1" applyProtection="1">
      <alignment horizontal="right" vertical="center" wrapText="1" indent="1"/>
    </xf>
    <xf numFmtId="164" fontId="2" fillId="4" borderId="61" xfId="0" applyNumberFormat="1" applyFont="1" applyFill="1" applyBorder="1" applyAlignment="1" applyProtection="1">
      <alignment horizontal="center" vertical="center" wrapText="1"/>
    </xf>
    <xf numFmtId="10" fontId="6" fillId="4" borderId="6" xfId="2" applyNumberFormat="1" applyFont="1" applyFill="1" applyBorder="1" applyAlignment="1" applyProtection="1">
      <alignment horizontal="right" vertical="center" wrapText="1" indent="1"/>
    </xf>
    <xf numFmtId="0" fontId="0" fillId="0" borderId="3" xfId="0" applyBorder="1" applyAlignment="1" applyProtection="1">
      <alignment horizontal="left" wrapText="1" indent="1"/>
    </xf>
    <xf numFmtId="0" fontId="1" fillId="0" borderId="24" xfId="0" applyFont="1" applyBorder="1" applyAlignment="1" applyProtection="1">
      <alignment horizontal="left" wrapText="1" indent="1"/>
    </xf>
    <xf numFmtId="7" fontId="1" fillId="4" borderId="6" xfId="1" applyNumberFormat="1" applyFont="1" applyFill="1" applyBorder="1" applyAlignment="1" applyProtection="1">
      <alignment horizontal="right" vertical="center" wrapText="1" indent="1"/>
    </xf>
    <xf numFmtId="164" fontId="6" fillId="4" borderId="5" xfId="1" applyNumberFormat="1" applyFont="1" applyFill="1" applyBorder="1" applyAlignment="1" applyProtection="1">
      <alignment horizontal="right" wrapText="1"/>
    </xf>
    <xf numFmtId="0" fontId="1" fillId="5" borderId="12" xfId="0" applyFont="1" applyFill="1" applyBorder="1" applyAlignment="1" applyProtection="1">
      <alignment horizontal="right" vertical="center" indent="1"/>
      <protection locked="0"/>
    </xf>
    <xf numFmtId="2" fontId="1" fillId="4" borderId="6" xfId="2" applyNumberFormat="1" applyFont="1" applyFill="1" applyBorder="1" applyAlignment="1" applyProtection="1">
      <alignment horizontal="right" wrapText="1" indent="1"/>
    </xf>
    <xf numFmtId="0" fontId="1" fillId="5" borderId="6" xfId="0" applyFont="1" applyFill="1" applyBorder="1" applyAlignment="1" applyProtection="1">
      <alignment horizontal="left" indent="1"/>
      <protection locked="0"/>
    </xf>
    <xf numFmtId="0" fontId="2" fillId="3" borderId="4" xfId="0" applyFont="1" applyFill="1" applyBorder="1" applyAlignment="1" applyProtection="1">
      <alignment horizontal="left" vertical="center" wrapText="1" indent="1"/>
    </xf>
    <xf numFmtId="0" fontId="2" fillId="3" borderId="4" xfId="0" applyFont="1" applyFill="1" applyBorder="1" applyAlignment="1" applyProtection="1">
      <alignment horizontal="left" vertical="center" indent="1"/>
    </xf>
    <xf numFmtId="0" fontId="2" fillId="3" borderId="4" xfId="0" applyFont="1" applyFill="1" applyBorder="1" applyAlignment="1" applyProtection="1">
      <alignment horizontal="left" vertical="center" indent="7"/>
    </xf>
    <xf numFmtId="0" fontId="1" fillId="0" borderId="28" xfId="0" applyNumberFormat="1" applyFont="1" applyBorder="1" applyAlignment="1" applyProtection="1">
      <alignment horizontal="left" wrapText="1" indent="1"/>
    </xf>
    <xf numFmtId="0" fontId="0" fillId="0" borderId="13" xfId="0" applyNumberFormat="1" applyBorder="1" applyAlignment="1" applyProtection="1">
      <alignment horizontal="left" wrapText="1" indent="1"/>
    </xf>
    <xf numFmtId="164" fontId="1" fillId="5" borderId="6" xfId="2" applyNumberFormat="1" applyFont="1" applyFill="1" applyBorder="1" applyAlignment="1" applyProtection="1">
      <alignment horizontal="right" vertical="center" wrapText="1" indent="1"/>
      <protection locked="0"/>
    </xf>
    <xf numFmtId="164" fontId="1" fillId="5" borderId="6" xfId="2" applyNumberFormat="1" applyFont="1" applyFill="1" applyBorder="1" applyAlignment="1" applyProtection="1">
      <alignment horizontal="right" wrapText="1" indent="1"/>
      <protection locked="0"/>
    </xf>
    <xf numFmtId="164" fontId="1" fillId="5" borderId="1" xfId="2" applyNumberFormat="1" applyFont="1" applyFill="1" applyBorder="1" applyAlignment="1" applyProtection="1">
      <alignment horizontal="right" wrapText="1" indent="1"/>
      <protection locked="0"/>
    </xf>
    <xf numFmtId="0" fontId="1" fillId="8" borderId="34" xfId="0" applyFont="1" applyFill="1" applyBorder="1"/>
    <xf numFmtId="0" fontId="1" fillId="8" borderId="34" xfId="0" applyFont="1" applyFill="1" applyBorder="1" applyAlignment="1">
      <alignment wrapText="1"/>
    </xf>
    <xf numFmtId="0" fontId="1" fillId="0" borderId="24" xfId="0" applyFont="1" applyBorder="1" applyAlignment="1" applyProtection="1">
      <alignment horizontal="left" wrapText="1" indent="1"/>
    </xf>
    <xf numFmtId="0" fontId="1" fillId="0" borderId="3" xfId="0" applyFont="1" applyBorder="1" applyAlignment="1" applyProtection="1">
      <alignment horizontal="left" wrapText="1" indent="1"/>
    </xf>
    <xf numFmtId="0" fontId="1" fillId="0" borderId="19" xfId="0" applyFont="1" applyBorder="1" applyAlignment="1" applyProtection="1">
      <alignment horizontal="left" wrapText="1" indent="1"/>
    </xf>
    <xf numFmtId="0" fontId="0" fillId="0" borderId="14" xfId="0" applyBorder="1" applyAlignment="1" applyProtection="1">
      <alignment horizontal="left" wrapText="1" indent="1"/>
    </xf>
    <xf numFmtId="0" fontId="2" fillId="0" borderId="35" xfId="0" applyFont="1" applyBorder="1" applyAlignment="1" applyProtection="1">
      <alignment horizontal="left" vertical="center" indent="1"/>
    </xf>
    <xf numFmtId="0" fontId="2" fillId="0" borderId="18" xfId="0" applyFont="1" applyBorder="1" applyAlignment="1" applyProtection="1">
      <alignment horizontal="left" vertical="center" indent="1"/>
    </xf>
    <xf numFmtId="0" fontId="1" fillId="4" borderId="49" xfId="0" applyFont="1" applyFill="1" applyBorder="1" applyAlignment="1" applyProtection="1">
      <alignment horizontal="center" vertical="center"/>
    </xf>
    <xf numFmtId="0" fontId="1" fillId="4" borderId="11" xfId="0" applyFont="1" applyFill="1" applyBorder="1" applyAlignment="1" applyProtection="1">
      <alignment horizontal="center" vertical="center"/>
    </xf>
    <xf numFmtId="0" fontId="1" fillId="4" borderId="50" xfId="0" applyFont="1" applyFill="1" applyBorder="1" applyAlignment="1" applyProtection="1">
      <alignment horizontal="center" vertical="center"/>
    </xf>
    <xf numFmtId="0" fontId="12" fillId="7" borderId="46" xfId="0" applyFont="1" applyFill="1" applyBorder="1" applyAlignment="1" applyProtection="1">
      <alignment horizontal="left" vertical="center" indent="1"/>
    </xf>
    <xf numFmtId="0" fontId="12" fillId="7" borderId="0" xfId="0" applyFont="1" applyFill="1" applyBorder="1" applyAlignment="1" applyProtection="1">
      <alignment horizontal="left" vertical="center" indent="1"/>
    </xf>
    <xf numFmtId="0" fontId="12" fillId="7" borderId="47" xfId="0" applyFont="1" applyFill="1" applyBorder="1" applyAlignment="1" applyProtection="1">
      <alignment horizontal="left" vertical="center" indent="1"/>
    </xf>
    <xf numFmtId="0" fontId="2" fillId="0" borderId="60" xfId="0" applyFont="1" applyBorder="1" applyAlignment="1" applyProtection="1">
      <alignment horizontal="left" vertical="center" wrapText="1" indent="1"/>
    </xf>
    <xf numFmtId="0" fontId="2" fillId="0" borderId="53" xfId="0" applyFont="1" applyBorder="1" applyAlignment="1" applyProtection="1">
      <alignment horizontal="left" vertical="center" wrapText="1" indent="1"/>
    </xf>
    <xf numFmtId="0" fontId="1" fillId="2" borderId="1" xfId="0" applyFont="1" applyFill="1" applyBorder="1" applyAlignment="1" applyProtection="1">
      <alignment wrapText="1"/>
    </xf>
    <xf numFmtId="0" fontId="1" fillId="2" borderId="3" xfId="0" applyFont="1" applyFill="1" applyBorder="1" applyAlignment="1" applyProtection="1">
      <alignment wrapText="1"/>
    </xf>
    <xf numFmtId="0" fontId="1" fillId="5" borderId="10" xfId="0" applyFont="1" applyFill="1" applyBorder="1" applyAlignment="1" applyProtection="1">
      <alignment horizontal="left" vertical="center" indent="1"/>
      <protection locked="0"/>
    </xf>
    <xf numFmtId="0" fontId="1" fillId="5" borderId="17" xfId="0" applyFont="1" applyFill="1" applyBorder="1" applyAlignment="1" applyProtection="1">
      <alignment horizontal="left" vertical="center" indent="1"/>
      <protection locked="0"/>
    </xf>
    <xf numFmtId="0" fontId="1" fillId="5" borderId="21" xfId="0" applyFont="1" applyFill="1" applyBorder="1" applyAlignment="1" applyProtection="1">
      <alignment horizontal="left" vertical="center" indent="1"/>
      <protection locked="0"/>
    </xf>
    <xf numFmtId="0" fontId="1" fillId="5" borderId="1" xfId="0" applyFont="1" applyFill="1" applyBorder="1" applyAlignment="1" applyProtection="1">
      <alignment horizontal="left" vertical="center" indent="1"/>
      <protection locked="0"/>
    </xf>
    <xf numFmtId="0" fontId="1" fillId="5" borderId="2" xfId="0" applyFont="1" applyFill="1" applyBorder="1" applyAlignment="1" applyProtection="1">
      <alignment horizontal="left" vertical="center" indent="1"/>
      <protection locked="0"/>
    </xf>
    <xf numFmtId="0" fontId="1" fillId="5" borderId="25" xfId="0" applyFont="1" applyFill="1" applyBorder="1" applyAlignment="1" applyProtection="1">
      <alignment horizontal="left" vertical="center" indent="1"/>
      <protection locked="0"/>
    </xf>
    <xf numFmtId="0" fontId="0" fillId="0" borderId="24" xfId="0" applyBorder="1" applyAlignment="1" applyProtection="1">
      <alignment horizontal="left" wrapText="1" indent="1"/>
    </xf>
    <xf numFmtId="0" fontId="0" fillId="0" borderId="3" xfId="0" applyBorder="1" applyAlignment="1" applyProtection="1">
      <alignment horizontal="left" wrapText="1" indent="1"/>
    </xf>
    <xf numFmtId="0" fontId="2" fillId="0" borderId="20" xfId="0" applyFont="1" applyFill="1" applyBorder="1" applyAlignment="1" applyProtection="1">
      <alignment horizontal="left" vertical="center" wrapText="1" indent="1"/>
    </xf>
    <xf numFmtId="0" fontId="2" fillId="0" borderId="16" xfId="0" applyFont="1" applyFill="1" applyBorder="1" applyAlignment="1" applyProtection="1">
      <alignment horizontal="left" vertical="center" wrapText="1" indent="1"/>
    </xf>
    <xf numFmtId="0" fontId="2" fillId="0" borderId="29" xfId="0" applyFont="1" applyFill="1" applyBorder="1" applyAlignment="1" applyProtection="1">
      <alignment horizontal="left" vertical="center" wrapText="1" indent="1"/>
    </xf>
    <xf numFmtId="0" fontId="1" fillId="5" borderId="3" xfId="0" applyFont="1" applyFill="1" applyBorder="1" applyAlignment="1" applyProtection="1">
      <alignment horizontal="left" vertical="center" indent="1"/>
      <protection locked="0"/>
    </xf>
    <xf numFmtId="0" fontId="0" fillId="4" borderId="45" xfId="0" applyFill="1" applyBorder="1" applyProtection="1"/>
    <xf numFmtId="0" fontId="0" fillId="4" borderId="4" xfId="0" applyFill="1" applyBorder="1" applyProtection="1"/>
    <xf numFmtId="0" fontId="0" fillId="4" borderId="23" xfId="0" applyFill="1" applyBorder="1" applyProtection="1"/>
    <xf numFmtId="0" fontId="11" fillId="4" borderId="45" xfId="0" applyFont="1" applyFill="1" applyBorder="1" applyAlignment="1" applyProtection="1">
      <alignment horizontal="left" indent="1"/>
    </xf>
    <xf numFmtId="0" fontId="11" fillId="4" borderId="4" xfId="0" applyFont="1" applyFill="1" applyBorder="1" applyAlignment="1" applyProtection="1">
      <alignment horizontal="left" indent="1"/>
    </xf>
    <xf numFmtId="0" fontId="11" fillId="4" borderId="23" xfId="0" applyFont="1" applyFill="1" applyBorder="1" applyAlignment="1" applyProtection="1">
      <alignment horizontal="left" indent="1"/>
    </xf>
    <xf numFmtId="0" fontId="1" fillId="0" borderId="22" xfId="0" applyFont="1" applyBorder="1" applyAlignment="1" applyProtection="1">
      <alignment horizontal="left" indent="1"/>
    </xf>
    <xf numFmtId="0" fontId="1" fillId="0" borderId="33" xfId="0" applyFont="1" applyBorder="1" applyAlignment="1" applyProtection="1">
      <alignment horizontal="left" indent="1"/>
    </xf>
    <xf numFmtId="0" fontId="2" fillId="5" borderId="34" xfId="0" applyFont="1" applyFill="1" applyBorder="1" applyAlignment="1" applyProtection="1">
      <alignment horizontal="left" vertical="center" indent="1"/>
      <protection locked="0"/>
    </xf>
    <xf numFmtId="0" fontId="2" fillId="5" borderId="5" xfId="0" applyFont="1" applyFill="1" applyBorder="1" applyAlignment="1" applyProtection="1">
      <alignment horizontal="left" vertical="center" indent="1"/>
      <protection locked="0"/>
    </xf>
    <xf numFmtId="0" fontId="2" fillId="5" borderId="30" xfId="0" applyFont="1" applyFill="1" applyBorder="1" applyAlignment="1" applyProtection="1">
      <alignment horizontal="left" vertical="center" indent="1"/>
      <protection locked="0"/>
    </xf>
    <xf numFmtId="0" fontId="1" fillId="0" borderId="34" xfId="0" applyFont="1" applyBorder="1" applyAlignment="1" applyProtection="1">
      <alignment horizontal="left" vertical="center" indent="1"/>
    </xf>
    <xf numFmtId="0" fontId="3" fillId="0" borderId="34" xfId="0" applyFont="1" applyBorder="1" applyAlignment="1" applyProtection="1">
      <alignment horizontal="left" vertical="center" indent="1"/>
    </xf>
    <xf numFmtId="0" fontId="1" fillId="0" borderId="48" xfId="0" applyFont="1" applyBorder="1" applyAlignment="1" applyProtection="1">
      <alignment horizontal="left" vertical="center" indent="1"/>
    </xf>
    <xf numFmtId="0" fontId="3" fillId="0" borderId="5" xfId="0" applyFont="1" applyBorder="1" applyAlignment="1" applyProtection="1">
      <alignment horizontal="left" vertical="center" indent="1"/>
    </xf>
    <xf numFmtId="0" fontId="0" fillId="0" borderId="22" xfId="0" applyBorder="1" applyAlignment="1" applyProtection="1">
      <alignment horizontal="left" vertical="center" wrapText="1"/>
    </xf>
    <xf numFmtId="0" fontId="0" fillId="0" borderId="33" xfId="0" applyBorder="1" applyAlignment="1" applyProtection="1">
      <alignment horizontal="left" vertical="center" wrapText="1"/>
    </xf>
    <xf numFmtId="0" fontId="1" fillId="3" borderId="24" xfId="0" applyFont="1" applyFill="1" applyBorder="1" applyAlignment="1" applyProtection="1">
      <alignment horizontal="left" vertical="center" wrapText="1" indent="1"/>
      <protection locked="0"/>
    </xf>
    <xf numFmtId="0" fontId="1" fillId="3" borderId="3" xfId="0" applyFont="1" applyFill="1" applyBorder="1" applyAlignment="1" applyProtection="1">
      <alignment horizontal="left" vertical="center" wrapText="1" indent="1"/>
      <protection locked="0"/>
    </xf>
    <xf numFmtId="0" fontId="2" fillId="2" borderId="35" xfId="0" applyFont="1" applyFill="1" applyBorder="1" applyAlignment="1" applyProtection="1">
      <alignment horizontal="left" vertical="center" wrapText="1" indent="1"/>
    </xf>
    <xf numFmtId="0" fontId="2" fillId="2" borderId="18" xfId="0" applyFont="1" applyFill="1" applyBorder="1" applyAlignment="1" applyProtection="1">
      <alignment horizontal="left" vertical="center" wrapText="1" indent="1"/>
    </xf>
    <xf numFmtId="0" fontId="2" fillId="2" borderId="36" xfId="0" applyFont="1" applyFill="1" applyBorder="1" applyAlignment="1" applyProtection="1">
      <alignment horizontal="left" vertical="center" wrapText="1" indent="1"/>
    </xf>
    <xf numFmtId="0" fontId="1" fillId="0" borderId="24" xfId="0" applyFont="1" applyBorder="1" applyAlignment="1" applyProtection="1">
      <alignment horizontal="left" indent="1"/>
    </xf>
    <xf numFmtId="0" fontId="1" fillId="0" borderId="3" xfId="0" applyFont="1" applyBorder="1" applyAlignment="1" applyProtection="1">
      <alignment horizontal="left" indent="1"/>
    </xf>
    <xf numFmtId="0" fontId="0" fillId="0" borderId="27" xfId="0" applyBorder="1" applyAlignment="1" applyProtection="1">
      <alignment horizontal="left" wrapText="1" indent="1"/>
    </xf>
    <xf numFmtId="0" fontId="0" fillId="0" borderId="9" xfId="0" applyBorder="1" applyAlignment="1" applyProtection="1">
      <alignment horizontal="left" wrapText="1" indent="1"/>
    </xf>
    <xf numFmtId="0" fontId="2" fillId="0" borderId="39" xfId="0" applyFont="1" applyBorder="1" applyAlignment="1" applyProtection="1">
      <alignment horizontal="left" vertical="center" wrapText="1" indent="1"/>
    </xf>
    <xf numFmtId="0" fontId="2" fillId="0" borderId="40" xfId="0" applyFont="1" applyBorder="1" applyAlignment="1" applyProtection="1">
      <alignment horizontal="left" vertical="center" wrapText="1" indent="1"/>
    </xf>
    <xf numFmtId="0" fontId="0" fillId="0" borderId="19" xfId="0" applyBorder="1" applyAlignment="1" applyProtection="1">
      <alignment horizontal="left" wrapText="1" indent="1"/>
    </xf>
    <xf numFmtId="0" fontId="1" fillId="3" borderId="24" xfId="0" applyFont="1" applyFill="1" applyBorder="1" applyAlignment="1" applyProtection="1">
      <alignment horizontal="left" vertical="center" wrapText="1"/>
    </xf>
    <xf numFmtId="0" fontId="1" fillId="3" borderId="3" xfId="0" applyFont="1" applyFill="1" applyBorder="1" applyAlignment="1" applyProtection="1">
      <alignment horizontal="left" vertical="center" wrapText="1"/>
    </xf>
    <xf numFmtId="0" fontId="2" fillId="2" borderId="31" xfId="0" applyFont="1" applyFill="1" applyBorder="1" applyAlignment="1" applyProtection="1">
      <alignment horizontal="left" vertical="center" wrapText="1" indent="1"/>
    </xf>
    <xf numFmtId="0" fontId="2" fillId="2" borderId="15" xfId="0" applyFont="1" applyFill="1" applyBorder="1" applyAlignment="1" applyProtection="1">
      <alignment horizontal="left" vertical="center" wrapText="1" indent="1"/>
    </xf>
    <xf numFmtId="0" fontId="2" fillId="2" borderId="38" xfId="0" applyFont="1" applyFill="1" applyBorder="1" applyAlignment="1" applyProtection="1">
      <alignment horizontal="left" vertical="center" wrapText="1" indent="1"/>
    </xf>
    <xf numFmtId="0" fontId="1" fillId="5" borderId="24" xfId="0" applyFont="1" applyFill="1" applyBorder="1" applyAlignment="1" applyProtection="1">
      <alignment horizontal="left" wrapText="1" indent="1"/>
      <protection locked="0"/>
    </xf>
    <xf numFmtId="0" fontId="1" fillId="5" borderId="3" xfId="0" applyFont="1" applyFill="1" applyBorder="1" applyAlignment="1" applyProtection="1">
      <alignment horizontal="left" wrapText="1" indent="1"/>
      <protection locked="0"/>
    </xf>
    <xf numFmtId="0" fontId="2" fillId="2" borderId="39" xfId="0" applyFont="1" applyFill="1" applyBorder="1" applyAlignment="1" applyProtection="1">
      <alignment horizontal="left" vertical="center" indent="1"/>
    </xf>
    <xf numFmtId="0" fontId="2" fillId="2" borderId="40" xfId="0" applyFont="1" applyFill="1" applyBorder="1" applyAlignment="1" applyProtection="1">
      <alignment horizontal="left" vertical="center" indent="1"/>
    </xf>
    <xf numFmtId="0" fontId="1" fillId="0" borderId="22" xfId="0" applyFont="1" applyBorder="1" applyAlignment="1" applyProtection="1">
      <alignment horizontal="left" vertical="center" wrapText="1" indent="1"/>
    </xf>
    <xf numFmtId="0" fontId="0" fillId="0" borderId="33" xfId="0" applyBorder="1" applyAlignment="1" applyProtection="1">
      <alignment horizontal="left" vertical="center" wrapText="1" indent="1"/>
    </xf>
    <xf numFmtId="0" fontId="1" fillId="0" borderId="1" xfId="0" applyFont="1" applyBorder="1" applyAlignment="1" applyProtection="1">
      <alignment horizontal="center"/>
    </xf>
    <xf numFmtId="0" fontId="1" fillId="0" borderId="3" xfId="0" applyFont="1" applyBorder="1" applyAlignment="1" applyProtection="1">
      <alignment horizontal="center"/>
    </xf>
    <xf numFmtId="0" fontId="2" fillId="0" borderId="59" xfId="0" applyFont="1" applyBorder="1" applyAlignment="1" applyProtection="1">
      <alignment horizontal="left" vertical="center" wrapText="1" indent="1"/>
    </xf>
    <xf numFmtId="0" fontId="2" fillId="0" borderId="12" xfId="0" applyFont="1" applyBorder="1" applyAlignment="1" applyProtection="1">
      <alignment horizontal="left" vertical="center" wrapText="1" indent="1"/>
    </xf>
    <xf numFmtId="0" fontId="2" fillId="0" borderId="58" xfId="0" applyFont="1" applyBorder="1" applyAlignment="1" applyProtection="1">
      <alignment horizontal="left" vertical="center" wrapText="1" indent="1"/>
    </xf>
    <xf numFmtId="0" fontId="2" fillId="0" borderId="6" xfId="0" applyFont="1" applyBorder="1" applyAlignment="1" applyProtection="1">
      <alignment horizontal="left" vertical="center" wrapText="1" indent="1"/>
    </xf>
    <xf numFmtId="0" fontId="2" fillId="0" borderId="0" xfId="0" applyFont="1" applyFill="1" applyBorder="1" applyAlignment="1" applyProtection="1">
      <alignment horizontal="center"/>
    </xf>
    <xf numFmtId="0" fontId="2" fillId="0" borderId="56" xfId="0" applyFont="1" applyBorder="1" applyAlignment="1" applyProtection="1">
      <alignment horizontal="left" vertical="center" wrapText="1" indent="1"/>
    </xf>
    <xf numFmtId="0" fontId="2" fillId="0" borderId="57" xfId="0" applyFont="1" applyBorder="1" applyAlignment="1" applyProtection="1">
      <alignment horizontal="left" vertical="center" wrapText="1" indent="1"/>
    </xf>
    <xf numFmtId="0" fontId="0" fillId="0" borderId="22" xfId="0" applyBorder="1" applyAlignment="1" applyProtection="1">
      <alignment horizontal="left" wrapText="1" indent="1"/>
    </xf>
    <xf numFmtId="0" fontId="0" fillId="0" borderId="33" xfId="0" applyBorder="1" applyAlignment="1" applyProtection="1">
      <alignment horizontal="left" wrapText="1" indent="1"/>
    </xf>
    <xf numFmtId="0" fontId="1" fillId="0" borderId="24" xfId="0" applyFont="1" applyBorder="1" applyAlignment="1" applyProtection="1">
      <alignment horizontal="left" vertical="center" wrapText="1" indent="1"/>
    </xf>
    <xf numFmtId="0" fontId="0" fillId="0" borderId="3" xfId="0" applyBorder="1" applyAlignment="1" applyProtection="1">
      <alignment horizontal="left" vertical="center" wrapText="1" indent="1"/>
    </xf>
    <xf numFmtId="0" fontId="0" fillId="0" borderId="22" xfId="0" applyBorder="1" applyAlignment="1" applyProtection="1">
      <alignment horizontal="left" vertical="center" wrapText="1" indent="1"/>
    </xf>
    <xf numFmtId="0" fontId="2" fillId="0" borderId="39" xfId="0" applyFont="1" applyBorder="1" applyAlignment="1" applyProtection="1">
      <alignment horizontal="left" vertical="center" wrapText="1"/>
    </xf>
    <xf numFmtId="0" fontId="2" fillId="0" borderId="40" xfId="0" applyFont="1" applyBorder="1" applyAlignment="1" applyProtection="1">
      <alignment horizontal="left" vertical="center" wrapText="1"/>
    </xf>
    <xf numFmtId="0" fontId="2" fillId="2" borderId="31" xfId="0" applyFont="1" applyFill="1" applyBorder="1" applyAlignment="1" applyProtection="1">
      <alignment horizontal="left" vertical="center" wrapText="1"/>
    </xf>
    <xf numFmtId="0" fontId="2" fillId="2" borderId="15" xfId="0" applyFont="1" applyFill="1" applyBorder="1" applyAlignment="1" applyProtection="1">
      <alignment horizontal="left" vertical="center" wrapText="1"/>
    </xf>
    <xf numFmtId="0" fontId="2" fillId="2" borderId="38" xfId="0" applyFont="1" applyFill="1" applyBorder="1" applyAlignment="1" applyProtection="1">
      <alignment horizontal="left" vertical="center" wrapText="1"/>
    </xf>
    <xf numFmtId="0" fontId="2" fillId="2" borderId="20" xfId="0" applyFont="1" applyFill="1" applyBorder="1" applyAlignment="1" applyProtection="1">
      <alignment horizontal="left" vertical="center" wrapText="1" indent="1"/>
    </xf>
    <xf numFmtId="0" fontId="2" fillId="2" borderId="16" xfId="0" applyFont="1" applyFill="1" applyBorder="1" applyAlignment="1" applyProtection="1">
      <alignment horizontal="left" vertical="center" wrapText="1" indent="1"/>
    </xf>
    <xf numFmtId="0" fontId="2" fillId="2" borderId="29" xfId="0" applyFont="1" applyFill="1" applyBorder="1" applyAlignment="1" applyProtection="1">
      <alignment horizontal="left" vertical="center" wrapText="1" indent="1"/>
    </xf>
    <xf numFmtId="0" fontId="1" fillId="0" borderId="28" xfId="0" applyFont="1" applyBorder="1" applyAlignment="1" applyProtection="1">
      <alignment horizontal="left" wrapText="1" indent="1"/>
    </xf>
    <xf numFmtId="0" fontId="0" fillId="0" borderId="13" xfId="0" applyBorder="1" applyAlignment="1" applyProtection="1">
      <alignment horizontal="left" wrapText="1" indent="1"/>
    </xf>
    <xf numFmtId="0" fontId="2" fillId="0" borderId="43" xfId="0" applyFont="1" applyBorder="1" applyAlignment="1" applyProtection="1">
      <alignment horizontal="left" vertical="center" wrapText="1" indent="1"/>
    </xf>
    <xf numFmtId="0" fontId="2" fillId="0" borderId="44" xfId="0" applyFont="1" applyBorder="1" applyAlignment="1" applyProtection="1">
      <alignment horizontal="left" vertical="center" wrapText="1" indent="1"/>
    </xf>
    <xf numFmtId="0" fontId="1" fillId="2" borderId="19" xfId="0" applyFont="1" applyFill="1" applyBorder="1" applyAlignment="1" applyProtection="1">
      <alignment horizontal="left" vertical="center" wrapText="1" indent="1"/>
    </xf>
    <xf numFmtId="0" fontId="1" fillId="2" borderId="14" xfId="0" applyFont="1" applyFill="1" applyBorder="1" applyAlignment="1" applyProtection="1">
      <alignment horizontal="left" vertical="center" wrapText="1" indent="1"/>
    </xf>
    <xf numFmtId="0" fontId="1" fillId="2" borderId="24" xfId="0" applyFont="1" applyFill="1" applyBorder="1" applyAlignment="1" applyProtection="1">
      <alignment horizontal="left" vertical="center" wrapText="1" indent="1"/>
    </xf>
    <xf numFmtId="0" fontId="1" fillId="2" borderId="3" xfId="0" applyFont="1" applyFill="1" applyBorder="1" applyAlignment="1" applyProtection="1">
      <alignment horizontal="left" vertical="center" wrapText="1" indent="1"/>
    </xf>
    <xf numFmtId="0" fontId="1" fillId="5" borderId="1" xfId="0" applyFont="1" applyFill="1" applyBorder="1" applyAlignment="1" applyProtection="1">
      <alignment horizontal="left" indent="1"/>
      <protection locked="0"/>
    </xf>
    <xf numFmtId="0" fontId="0" fillId="5" borderId="2" xfId="0" applyFill="1" applyBorder="1" applyAlignment="1" applyProtection="1">
      <alignment horizontal="left" indent="1"/>
      <protection locked="0"/>
    </xf>
    <xf numFmtId="0" fontId="13" fillId="4" borderId="45" xfId="0" quotePrefix="1" applyFont="1" applyFill="1" applyBorder="1" applyAlignment="1" applyProtection="1">
      <alignment horizontal="left" vertical="center" wrapText="1" indent="1"/>
    </xf>
    <xf numFmtId="0" fontId="13" fillId="4" borderId="4" xfId="0" quotePrefix="1" applyFont="1" applyFill="1" applyBorder="1" applyAlignment="1" applyProtection="1">
      <alignment horizontal="left" vertical="center" wrapText="1" indent="1"/>
    </xf>
    <xf numFmtId="0" fontId="13" fillId="4" borderId="23" xfId="0" quotePrefix="1" applyFont="1" applyFill="1" applyBorder="1" applyAlignment="1" applyProtection="1">
      <alignment horizontal="left" vertical="center" wrapText="1" indent="1"/>
    </xf>
    <xf numFmtId="0" fontId="13" fillId="4" borderId="51" xfId="0" quotePrefix="1" applyFont="1" applyFill="1" applyBorder="1" applyAlignment="1" applyProtection="1">
      <alignment horizontal="left" vertical="center" wrapText="1" indent="1"/>
    </xf>
    <xf numFmtId="0" fontId="13" fillId="4" borderId="15" xfId="0" quotePrefix="1" applyFont="1" applyFill="1" applyBorder="1" applyAlignment="1" applyProtection="1">
      <alignment horizontal="left" vertical="center" wrapText="1" indent="1"/>
    </xf>
    <xf numFmtId="0" fontId="13" fillId="4" borderId="38" xfId="0" quotePrefix="1" applyFont="1" applyFill="1" applyBorder="1" applyAlignment="1" applyProtection="1">
      <alignment horizontal="left" vertical="center" wrapText="1" indent="1"/>
    </xf>
    <xf numFmtId="0" fontId="1" fillId="4" borderId="52" xfId="0" applyFont="1" applyFill="1" applyBorder="1" applyAlignment="1" applyProtection="1">
      <alignment horizontal="left" vertical="center" indent="1"/>
    </xf>
    <xf numFmtId="0" fontId="0" fillId="4" borderId="18" xfId="0" applyFill="1" applyBorder="1" applyAlignment="1" applyProtection="1">
      <alignment horizontal="left" vertical="center" indent="1"/>
    </xf>
    <xf numFmtId="0" fontId="0" fillId="4" borderId="36" xfId="0" applyFill="1" applyBorder="1" applyAlignment="1" applyProtection="1">
      <alignment horizontal="left" vertical="center" indent="1"/>
    </xf>
    <xf numFmtId="0" fontId="16" fillId="0" borderId="2" xfId="0" applyFont="1" applyBorder="1" applyAlignment="1">
      <alignment vertical="top" wrapText="1"/>
    </xf>
    <xf numFmtId="0" fontId="16" fillId="0" borderId="2" xfId="0" applyFont="1" applyBorder="1" applyAlignment="1">
      <alignment vertical="top"/>
    </xf>
    <xf numFmtId="0" fontId="16" fillId="0" borderId="11" xfId="0" applyFont="1" applyBorder="1" applyAlignment="1">
      <alignment horizontal="left" vertical="center" wrapText="1" indent="1"/>
    </xf>
    <xf numFmtId="0" fontId="16" fillId="5" borderId="1" xfId="0" applyFont="1" applyFill="1" applyBorder="1" applyAlignment="1" applyProtection="1">
      <alignment horizontal="left" vertical="center" wrapText="1" indent="1"/>
      <protection locked="0"/>
    </xf>
    <xf numFmtId="0" fontId="16" fillId="5" borderId="2" xfId="0" applyFont="1" applyFill="1" applyBorder="1" applyAlignment="1" applyProtection="1">
      <alignment horizontal="left" vertical="center" wrapText="1" indent="1"/>
      <protection locked="0"/>
    </xf>
    <xf numFmtId="0" fontId="16" fillId="5" borderId="3" xfId="0" applyFont="1" applyFill="1" applyBorder="1" applyAlignment="1" applyProtection="1">
      <alignment horizontal="left" vertical="center" wrapText="1" indent="1"/>
      <protection locked="0"/>
    </xf>
    <xf numFmtId="14" fontId="0" fillId="5" borderId="1" xfId="0" applyNumberFormat="1" applyFill="1" applyBorder="1" applyAlignment="1" applyProtection="1">
      <alignment horizontal="left" indent="1"/>
      <protection locked="0"/>
    </xf>
    <xf numFmtId="14" fontId="0" fillId="5" borderId="3" xfId="0" applyNumberFormat="1" applyFill="1" applyBorder="1" applyAlignment="1" applyProtection="1">
      <alignment horizontal="left" indent="1"/>
      <protection locked="0"/>
    </xf>
    <xf numFmtId="0" fontId="2" fillId="0" borderId="11" xfId="0" applyFont="1" applyFill="1" applyBorder="1" applyAlignment="1" applyProtection="1"/>
    <xf numFmtId="0" fontId="1" fillId="0" borderId="1" xfId="0" applyFont="1" applyBorder="1" applyAlignment="1">
      <alignment horizontal="left" vertical="top"/>
    </xf>
    <xf numFmtId="0" fontId="3" fillId="0" borderId="2" xfId="0" applyFont="1" applyBorder="1" applyAlignment="1">
      <alignment horizontal="left" vertical="top"/>
    </xf>
    <xf numFmtId="0" fontId="3" fillId="0" borderId="3" xfId="0" applyFont="1" applyBorder="1" applyAlignment="1">
      <alignment horizontal="left" vertical="top"/>
    </xf>
    <xf numFmtId="0" fontId="1" fillId="5" borderId="0" xfId="0" applyFont="1" applyFill="1" applyBorder="1" applyAlignment="1" applyProtection="1">
      <alignment horizontal="left" vertical="top" wrapText="1" indent="1"/>
      <protection locked="0"/>
    </xf>
    <xf numFmtId="0" fontId="1" fillId="5" borderId="11" xfId="0" applyFont="1" applyFill="1" applyBorder="1" applyAlignment="1" applyProtection="1">
      <alignment horizontal="left" vertical="top" wrapText="1" indent="1"/>
      <protection locked="0"/>
    </xf>
    <xf numFmtId="0" fontId="2" fillId="3" borderId="4" xfId="0" applyFont="1" applyFill="1" applyBorder="1" applyAlignment="1" applyProtection="1">
      <alignment horizontal="left" vertical="center" wrapText="1"/>
    </xf>
    <xf numFmtId="0" fontId="2" fillId="3" borderId="11" xfId="0" applyFont="1" applyFill="1" applyBorder="1" applyAlignment="1" applyProtection="1">
      <alignment horizontal="left" vertical="center" wrapText="1"/>
    </xf>
    <xf numFmtId="0" fontId="1" fillId="5" borderId="4" xfId="0" applyFont="1" applyFill="1" applyBorder="1" applyAlignment="1" applyProtection="1">
      <alignment horizontal="left" vertical="top" wrapText="1" indent="1"/>
      <protection locked="0"/>
    </xf>
    <xf numFmtId="0" fontId="2" fillId="0" borderId="0" xfId="0" applyFont="1" applyBorder="1" applyAlignment="1" applyProtection="1">
      <alignment horizontal="left"/>
    </xf>
  </cellXfs>
  <cellStyles count="4">
    <cellStyle name="Euro" xfId="1"/>
    <cellStyle name="Prozent" xfId="2" builtinId="5"/>
    <cellStyle name="Standard" xfId="0" builtinId="0"/>
    <cellStyle name="Währung" xfId="3" builtinId="4"/>
  </cellStyles>
  <dxfs count="0"/>
  <tableStyles count="0" defaultTableStyle="TableStyleMedium2" defaultPivotStyle="PivotStyleLight16"/>
  <colors>
    <mruColors>
      <color rgb="FFFFFFCC"/>
      <color rgb="FFFFFF99"/>
      <color rgb="FFFFD1D1"/>
      <color rgb="FFFFEA93"/>
      <color rgb="FFFFD5D5"/>
      <color rgb="FFFFC9C9"/>
      <color rgb="FFFFCDCD"/>
      <color rgb="FFFFDDDD"/>
      <color rgb="FFFFD9D9"/>
      <color rgb="FFFFA7A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59999389629810485"/>
    <pageSetUpPr fitToPage="1"/>
  </sheetPr>
  <dimension ref="A1:Q109"/>
  <sheetViews>
    <sheetView showGridLines="0" tabSelected="1" zoomScaleNormal="100" workbookViewId="0">
      <pane xSplit="12" ySplit="20" topLeftCell="M21" activePane="bottomRight" state="frozen"/>
      <selection pane="topRight" activeCell="M1" sqref="M1"/>
      <selection pane="bottomLeft" activeCell="A24" sqref="A24"/>
      <selection pane="bottomRight" activeCell="C81" sqref="C81:G81"/>
    </sheetView>
  </sheetViews>
  <sheetFormatPr baseColWidth="10" defaultColWidth="11.44140625" defaultRowHeight="13.2" x14ac:dyDescent="0.25"/>
  <cols>
    <col min="1" max="1" width="21" style="4" customWidth="1"/>
    <col min="2" max="2" width="10" style="4" customWidth="1"/>
    <col min="3" max="3" width="16.5546875" style="4" customWidth="1"/>
    <col min="4" max="4" width="16.109375" style="4" customWidth="1"/>
    <col min="5" max="5" width="15.6640625" style="4" customWidth="1"/>
    <col min="6" max="6" width="15.6640625" style="13" customWidth="1"/>
    <col min="7" max="9" width="15.6640625" style="4" customWidth="1"/>
    <col min="10" max="10" width="16.44140625" style="4" customWidth="1"/>
    <col min="11" max="12" width="15.6640625" style="4" customWidth="1"/>
    <col min="13" max="16384" width="11.44140625" style="4"/>
  </cols>
  <sheetData>
    <row r="1" spans="1:17" ht="24.9" customHeight="1" x14ac:dyDescent="0.25">
      <c r="A1" s="173" t="s">
        <v>127</v>
      </c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5"/>
    </row>
    <row r="2" spans="1:17" ht="20.100000000000001" customHeight="1" x14ac:dyDescent="0.25">
      <c r="A2" s="168" t="s">
        <v>5</v>
      </c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</row>
    <row r="3" spans="1:17" s="67" customFormat="1" ht="18" customHeight="1" x14ac:dyDescent="0.25">
      <c r="A3" s="205" t="s">
        <v>142</v>
      </c>
      <c r="B3" s="206"/>
      <c r="C3" s="201"/>
      <c r="D3" s="201"/>
      <c r="E3" s="201"/>
      <c r="F3" s="202"/>
      <c r="G3" s="203" t="s">
        <v>143</v>
      </c>
      <c r="H3" s="204"/>
      <c r="I3" s="200"/>
      <c r="J3" s="200"/>
      <c r="K3" s="200"/>
      <c r="L3" s="200"/>
    </row>
    <row r="4" spans="1:17" s="67" customFormat="1" ht="20.100000000000001" customHeight="1" x14ac:dyDescent="0.25">
      <c r="A4" s="80" t="s">
        <v>128</v>
      </c>
      <c r="B4" s="81"/>
      <c r="C4" s="82"/>
      <c r="D4" s="82"/>
      <c r="E4" s="82"/>
      <c r="F4" s="83"/>
      <c r="G4" s="188" t="s">
        <v>71</v>
      </c>
      <c r="H4" s="189"/>
      <c r="I4" s="189"/>
      <c r="J4" s="189"/>
      <c r="K4" s="189"/>
      <c r="L4" s="190"/>
    </row>
    <row r="5" spans="1:17" ht="14.25" customHeight="1" x14ac:dyDescent="0.25">
      <c r="A5" s="74" t="s">
        <v>137</v>
      </c>
      <c r="B5" s="75"/>
      <c r="C5" s="180"/>
      <c r="D5" s="181"/>
      <c r="E5" s="181"/>
      <c r="F5" s="182"/>
      <c r="G5" s="258" t="s">
        <v>144</v>
      </c>
      <c r="H5" s="259"/>
      <c r="I5" s="77"/>
      <c r="J5" s="270" t="s">
        <v>76</v>
      </c>
      <c r="K5" s="271"/>
      <c r="L5" s="272"/>
    </row>
    <row r="6" spans="1:17" ht="12.75" customHeight="1" x14ac:dyDescent="0.25">
      <c r="A6" s="87" t="s">
        <v>138</v>
      </c>
      <c r="B6" s="84"/>
      <c r="C6" s="183"/>
      <c r="D6" s="184"/>
      <c r="E6" s="184"/>
      <c r="F6" s="185"/>
      <c r="G6" s="260" t="s">
        <v>145</v>
      </c>
      <c r="H6" s="261"/>
      <c r="I6" s="116"/>
      <c r="J6" s="170"/>
      <c r="K6" s="171"/>
      <c r="L6" s="172"/>
    </row>
    <row r="7" spans="1:17" ht="13.5" customHeight="1" x14ac:dyDescent="0.25">
      <c r="A7" s="87" t="s">
        <v>139</v>
      </c>
      <c r="B7" s="84"/>
      <c r="C7" s="183"/>
      <c r="D7" s="184"/>
      <c r="E7" s="191"/>
      <c r="F7" s="86"/>
      <c r="G7" s="260" t="s">
        <v>74</v>
      </c>
      <c r="H7" s="261"/>
      <c r="I7" s="262"/>
      <c r="J7" s="263"/>
      <c r="K7" s="263"/>
      <c r="L7" s="263"/>
    </row>
    <row r="8" spans="1:17" ht="12.75" customHeight="1" x14ac:dyDescent="0.25">
      <c r="A8" s="87" t="s">
        <v>140</v>
      </c>
      <c r="B8" s="84"/>
      <c r="C8" s="30"/>
      <c r="D8" s="192"/>
      <c r="E8" s="193"/>
      <c r="F8" s="194"/>
      <c r="G8" s="260" t="s">
        <v>146</v>
      </c>
      <c r="H8" s="261"/>
      <c r="I8" s="115"/>
      <c r="J8" s="4" t="s">
        <v>2</v>
      </c>
      <c r="K8" s="114"/>
      <c r="L8" s="85"/>
    </row>
    <row r="9" spans="1:17" ht="12.75" customHeight="1" x14ac:dyDescent="0.25">
      <c r="A9" s="87" t="s">
        <v>141</v>
      </c>
      <c r="B9" s="84"/>
      <c r="C9" s="30"/>
      <c r="D9" s="88" t="s">
        <v>62</v>
      </c>
      <c r="E9" s="38"/>
      <c r="F9" s="89"/>
      <c r="G9" s="260" t="s">
        <v>147</v>
      </c>
      <c r="H9" s="261"/>
      <c r="I9" s="118"/>
      <c r="J9" s="264" t="s">
        <v>75</v>
      </c>
      <c r="K9" s="265"/>
      <c r="L9" s="266"/>
    </row>
    <row r="10" spans="1:17" ht="12.75" customHeight="1" x14ac:dyDescent="0.25">
      <c r="A10" s="198" t="s">
        <v>18</v>
      </c>
      <c r="B10" s="199"/>
      <c r="C10" s="76"/>
      <c r="D10" s="195" t="e">
        <f>VLOOKUP(C10,Matrix_Anteil,2,FALSE)</f>
        <v>#N/A</v>
      </c>
      <c r="E10" s="196"/>
      <c r="F10" s="197"/>
      <c r="G10" s="260" t="s">
        <v>148</v>
      </c>
      <c r="H10" s="261"/>
      <c r="I10" s="119"/>
      <c r="J10" s="267"/>
      <c r="K10" s="268"/>
      <c r="L10" s="269"/>
    </row>
    <row r="11" spans="1:17" s="17" customFormat="1" ht="24.9" customHeight="1" x14ac:dyDescent="0.25">
      <c r="A11" s="211" t="s">
        <v>100</v>
      </c>
      <c r="B11" s="212"/>
      <c r="C11" s="212"/>
      <c r="D11" s="212"/>
      <c r="E11" s="212"/>
      <c r="F11" s="212"/>
      <c r="G11" s="212"/>
      <c r="H11" s="212"/>
      <c r="I11" s="212"/>
      <c r="J11" s="212"/>
      <c r="K11" s="212"/>
      <c r="L11" s="213"/>
      <c r="O11" s="90"/>
      <c r="Q11" s="91"/>
    </row>
    <row r="12" spans="1:17" s="17" customFormat="1" ht="24.9" customHeight="1" x14ac:dyDescent="0.25">
      <c r="A12" s="211" t="s">
        <v>79</v>
      </c>
      <c r="B12" s="212"/>
      <c r="C12" s="212"/>
      <c r="D12" s="212"/>
      <c r="E12" s="212"/>
      <c r="F12" s="212"/>
      <c r="G12" s="212"/>
      <c r="H12" s="212"/>
      <c r="I12" s="212"/>
      <c r="J12" s="212"/>
      <c r="K12" s="212"/>
      <c r="L12" s="213"/>
      <c r="O12" s="90"/>
      <c r="Q12" s="91"/>
    </row>
    <row r="13" spans="1:17" ht="12.9" customHeight="1" x14ac:dyDescent="0.25">
      <c r="A13" s="220" t="s">
        <v>86</v>
      </c>
      <c r="B13" s="167"/>
      <c r="C13" s="52">
        <v>1</v>
      </c>
      <c r="D13" s="52">
        <v>2</v>
      </c>
      <c r="E13" s="52">
        <v>3</v>
      </c>
      <c r="F13" s="52">
        <v>4</v>
      </c>
      <c r="G13" s="52">
        <v>5</v>
      </c>
      <c r="H13" s="52">
        <v>6</v>
      </c>
      <c r="I13" s="52">
        <v>7</v>
      </c>
      <c r="J13" s="52">
        <v>8</v>
      </c>
      <c r="K13" s="52">
        <v>9</v>
      </c>
      <c r="L13" s="53">
        <v>10</v>
      </c>
      <c r="O13" s="17"/>
      <c r="Q13" s="92"/>
    </row>
    <row r="14" spans="1:17" ht="12.9" customHeight="1" x14ac:dyDescent="0.25">
      <c r="A14" s="186" t="s">
        <v>84</v>
      </c>
      <c r="B14" s="187"/>
      <c r="C14" s="56"/>
      <c r="D14" s="56"/>
      <c r="E14" s="56"/>
      <c r="F14" s="56"/>
      <c r="G14" s="56"/>
      <c r="H14" s="56"/>
      <c r="I14" s="56"/>
      <c r="J14" s="56"/>
      <c r="K14" s="56"/>
      <c r="L14" s="57"/>
    </row>
    <row r="15" spans="1:17" ht="12.9" customHeight="1" x14ac:dyDescent="0.25">
      <c r="A15" s="186" t="s">
        <v>85</v>
      </c>
      <c r="B15" s="187"/>
      <c r="C15" s="56"/>
      <c r="D15" s="56"/>
      <c r="E15" s="56"/>
      <c r="F15" s="56"/>
      <c r="G15" s="56"/>
      <c r="H15" s="56"/>
      <c r="I15" s="56"/>
      <c r="J15" s="56"/>
      <c r="K15" s="56"/>
      <c r="L15" s="57"/>
    </row>
    <row r="16" spans="1:17" ht="12.9" hidden="1" customHeight="1" x14ac:dyDescent="0.25">
      <c r="A16" s="186" t="s">
        <v>88</v>
      </c>
      <c r="B16" s="187"/>
      <c r="C16" s="124">
        <f>DATEDIF(C14,C15,"m")</f>
        <v>0</v>
      </c>
      <c r="D16" s="124">
        <f t="shared" ref="D16:L16" si="0">DATEDIF(D14,D15,"m")</f>
        <v>0</v>
      </c>
      <c r="E16" s="124">
        <f t="shared" si="0"/>
        <v>0</v>
      </c>
      <c r="F16" s="124">
        <f t="shared" si="0"/>
        <v>0</v>
      </c>
      <c r="G16" s="124">
        <f t="shared" si="0"/>
        <v>0</v>
      </c>
      <c r="H16" s="124">
        <f t="shared" si="0"/>
        <v>0</v>
      </c>
      <c r="I16" s="124">
        <f t="shared" si="0"/>
        <v>0</v>
      </c>
      <c r="J16" s="124">
        <f t="shared" si="0"/>
        <v>0</v>
      </c>
      <c r="K16" s="124">
        <f t="shared" si="0"/>
        <v>0</v>
      </c>
      <c r="L16" s="125">
        <f t="shared" si="0"/>
        <v>0</v>
      </c>
    </row>
    <row r="17" spans="1:13" ht="12.9" hidden="1" customHeight="1" x14ac:dyDescent="0.25">
      <c r="A17" s="186" t="s">
        <v>89</v>
      </c>
      <c r="B17" s="187"/>
      <c r="C17" s="122" t="str">
        <f t="shared" ref="C17:F17" si="1">IF(C14="","",EDATE(C14,C16))</f>
        <v/>
      </c>
      <c r="D17" s="122" t="str">
        <f t="shared" si="1"/>
        <v/>
      </c>
      <c r="E17" s="122" t="str">
        <f t="shared" si="1"/>
        <v/>
      </c>
      <c r="F17" s="122" t="str">
        <f t="shared" si="1"/>
        <v/>
      </c>
      <c r="G17" s="122" t="str">
        <f>IF(G14="","",EDATE(G14,G16))</f>
        <v/>
      </c>
      <c r="H17" s="122" t="str">
        <f t="shared" ref="H17:L17" si="2">IF(H14="","",EDATE(H14,H16))</f>
        <v/>
      </c>
      <c r="I17" s="122" t="str">
        <f t="shared" si="2"/>
        <v/>
      </c>
      <c r="J17" s="122" t="str">
        <f t="shared" si="2"/>
        <v/>
      </c>
      <c r="K17" s="122" t="str">
        <f t="shared" si="2"/>
        <v/>
      </c>
      <c r="L17" s="122" t="str">
        <f t="shared" si="2"/>
        <v/>
      </c>
    </row>
    <row r="18" spans="1:13" ht="12.9" hidden="1" customHeight="1" x14ac:dyDescent="0.25">
      <c r="A18" s="186" t="s">
        <v>90</v>
      </c>
      <c r="B18" s="187"/>
      <c r="C18" s="123" t="str">
        <f>IF(C14="","",DATEDIF(C17,C15,"d")+1)</f>
        <v/>
      </c>
      <c r="D18" s="123" t="str">
        <f t="shared" ref="D18:L18" si="3">IF(D14="","",DATEDIF(D17,D15,"d")+1)</f>
        <v/>
      </c>
      <c r="E18" s="123" t="str">
        <f t="shared" si="3"/>
        <v/>
      </c>
      <c r="F18" s="123" t="str">
        <f t="shared" si="3"/>
        <v/>
      </c>
      <c r="G18" s="123" t="str">
        <f t="shared" si="3"/>
        <v/>
      </c>
      <c r="H18" s="123" t="str">
        <f t="shared" si="3"/>
        <v/>
      </c>
      <c r="I18" s="123" t="str">
        <f t="shared" si="3"/>
        <v/>
      </c>
      <c r="J18" s="123" t="str">
        <f t="shared" si="3"/>
        <v/>
      </c>
      <c r="K18" s="123" t="str">
        <f t="shared" si="3"/>
        <v/>
      </c>
      <c r="L18" s="123" t="str">
        <f t="shared" si="3"/>
        <v/>
      </c>
    </row>
    <row r="19" spans="1:13" ht="12.9" hidden="1" customHeight="1" x14ac:dyDescent="0.25">
      <c r="A19" s="186" t="s">
        <v>91</v>
      </c>
      <c r="B19" s="187"/>
      <c r="C19" s="123" t="str">
        <f>IF(C14="","",DAY(DATE(YEAR(C14),MONTH(C15)+1,0)))</f>
        <v/>
      </c>
      <c r="D19" s="123" t="str">
        <f t="shared" ref="D19:L19" si="4">IF(D14="","",DAY(DATE(YEAR(D14),MONTH(D15)+1,0)))</f>
        <v/>
      </c>
      <c r="E19" s="123" t="str">
        <f t="shared" si="4"/>
        <v/>
      </c>
      <c r="F19" s="123" t="str">
        <f t="shared" si="4"/>
        <v/>
      </c>
      <c r="G19" s="123" t="str">
        <f t="shared" si="4"/>
        <v/>
      </c>
      <c r="H19" s="123" t="str">
        <f t="shared" si="4"/>
        <v/>
      </c>
      <c r="I19" s="123" t="str">
        <f t="shared" si="4"/>
        <v/>
      </c>
      <c r="J19" s="123" t="str">
        <f t="shared" si="4"/>
        <v/>
      </c>
      <c r="K19" s="123" t="str">
        <f t="shared" si="4"/>
        <v/>
      </c>
      <c r="L19" s="123" t="str">
        <f t="shared" si="4"/>
        <v/>
      </c>
    </row>
    <row r="20" spans="1:13" ht="12.9" hidden="1" customHeight="1" x14ac:dyDescent="0.25">
      <c r="A20" s="186" t="s">
        <v>92</v>
      </c>
      <c r="B20" s="187"/>
      <c r="C20" s="123" t="str">
        <f>IF(C14="","",C18/C19)</f>
        <v/>
      </c>
      <c r="D20" s="123" t="str">
        <f t="shared" ref="D20:L20" si="5">IF(D14="","",D18/D19)</f>
        <v/>
      </c>
      <c r="E20" s="123" t="str">
        <f t="shared" si="5"/>
        <v/>
      </c>
      <c r="F20" s="123" t="str">
        <f t="shared" si="5"/>
        <v/>
      </c>
      <c r="G20" s="123" t="str">
        <f t="shared" si="5"/>
        <v/>
      </c>
      <c r="H20" s="123" t="str">
        <f t="shared" si="5"/>
        <v/>
      </c>
      <c r="I20" s="123" t="str">
        <f t="shared" si="5"/>
        <v/>
      </c>
      <c r="J20" s="123" t="str">
        <f t="shared" si="5"/>
        <v/>
      </c>
      <c r="K20" s="123" t="str">
        <f t="shared" si="5"/>
        <v/>
      </c>
      <c r="L20" s="123" t="str">
        <f t="shared" si="5"/>
        <v/>
      </c>
    </row>
    <row r="21" spans="1:13" ht="12.9" customHeight="1" x14ac:dyDescent="0.25">
      <c r="A21" s="186" t="s">
        <v>29</v>
      </c>
      <c r="B21" s="187"/>
      <c r="C21" s="123" t="str">
        <f>IF(C14="","",C16+C20)</f>
        <v/>
      </c>
      <c r="D21" s="123" t="str">
        <f t="shared" ref="D21:L21" si="6">IF(D14="","",D16+D20)</f>
        <v/>
      </c>
      <c r="E21" s="123" t="str">
        <f t="shared" si="6"/>
        <v/>
      </c>
      <c r="F21" s="123" t="str">
        <f t="shared" si="6"/>
        <v/>
      </c>
      <c r="G21" s="123" t="str">
        <f t="shared" si="6"/>
        <v/>
      </c>
      <c r="H21" s="123" t="str">
        <f t="shared" si="6"/>
        <v/>
      </c>
      <c r="I21" s="123" t="str">
        <f t="shared" si="6"/>
        <v/>
      </c>
      <c r="J21" s="123" t="str">
        <f t="shared" si="6"/>
        <v/>
      </c>
      <c r="K21" s="123" t="str">
        <f t="shared" si="6"/>
        <v/>
      </c>
      <c r="L21" s="123" t="str">
        <f t="shared" si="6"/>
        <v/>
      </c>
    </row>
    <row r="22" spans="1:13" ht="12.9" customHeight="1" x14ac:dyDescent="0.25">
      <c r="A22" s="186" t="s">
        <v>33</v>
      </c>
      <c r="B22" s="187"/>
      <c r="C22" s="43"/>
      <c r="D22" s="43"/>
      <c r="E22" s="43"/>
      <c r="F22" s="43"/>
      <c r="G22" s="43"/>
      <c r="H22" s="43"/>
      <c r="I22" s="43"/>
      <c r="J22" s="43"/>
      <c r="K22" s="43"/>
      <c r="L22" s="43"/>
    </row>
    <row r="23" spans="1:13" ht="12.9" customHeight="1" x14ac:dyDescent="0.25">
      <c r="A23" s="186" t="s">
        <v>34</v>
      </c>
      <c r="B23" s="187"/>
      <c r="C23" s="43"/>
      <c r="D23" s="43"/>
      <c r="E23" s="43"/>
      <c r="F23" s="43"/>
      <c r="G23" s="43"/>
      <c r="H23" s="43"/>
      <c r="I23" s="43"/>
      <c r="J23" s="43"/>
      <c r="K23" s="43"/>
      <c r="L23" s="43"/>
    </row>
    <row r="24" spans="1:13" ht="12.9" customHeight="1" x14ac:dyDescent="0.25">
      <c r="A24" s="186" t="s">
        <v>35</v>
      </c>
      <c r="B24" s="187"/>
      <c r="C24" s="43"/>
      <c r="D24" s="43"/>
      <c r="E24" s="43"/>
      <c r="F24" s="43"/>
      <c r="G24" s="43"/>
      <c r="H24" s="43"/>
      <c r="I24" s="43"/>
      <c r="J24" s="43"/>
      <c r="K24" s="43"/>
      <c r="L24" s="43"/>
    </row>
    <row r="25" spans="1:13" ht="12.9" customHeight="1" x14ac:dyDescent="0.25">
      <c r="A25" s="186" t="s">
        <v>37</v>
      </c>
      <c r="B25" s="187"/>
      <c r="C25" s="48" t="str">
        <f>IF(C14="","",IFERROR(C23/C22,0))</f>
        <v/>
      </c>
      <c r="D25" s="48" t="str">
        <f t="shared" ref="D25:L25" si="7">IF(D14="","",IFERROR(D23/D22,0))</f>
        <v/>
      </c>
      <c r="E25" s="48" t="str">
        <f t="shared" si="7"/>
        <v/>
      </c>
      <c r="F25" s="48" t="str">
        <f t="shared" si="7"/>
        <v/>
      </c>
      <c r="G25" s="48" t="str">
        <f t="shared" si="7"/>
        <v/>
      </c>
      <c r="H25" s="48" t="str">
        <f t="shared" si="7"/>
        <v/>
      </c>
      <c r="I25" s="48" t="str">
        <f t="shared" si="7"/>
        <v/>
      </c>
      <c r="J25" s="48" t="str">
        <f t="shared" si="7"/>
        <v/>
      </c>
      <c r="K25" s="48" t="str">
        <f t="shared" si="7"/>
        <v/>
      </c>
      <c r="L25" s="48" t="str">
        <f t="shared" si="7"/>
        <v/>
      </c>
    </row>
    <row r="26" spans="1:13" ht="12.9" customHeight="1" x14ac:dyDescent="0.25">
      <c r="A26" s="186" t="s">
        <v>36</v>
      </c>
      <c r="B26" s="187"/>
      <c r="C26" s="48" t="str">
        <f>IF(C14="","",IFERROR(C24/C22,0))</f>
        <v/>
      </c>
      <c r="D26" s="48" t="str">
        <f t="shared" ref="D26:L26" si="8">IF(D14="","",IFERROR(D24/D22,0))</f>
        <v/>
      </c>
      <c r="E26" s="48" t="str">
        <f t="shared" si="8"/>
        <v/>
      </c>
      <c r="F26" s="48" t="str">
        <f t="shared" si="8"/>
        <v/>
      </c>
      <c r="G26" s="48" t="str">
        <f t="shared" si="8"/>
        <v/>
      </c>
      <c r="H26" s="48" t="str">
        <f t="shared" si="8"/>
        <v/>
      </c>
      <c r="I26" s="48" t="str">
        <f t="shared" si="8"/>
        <v/>
      </c>
      <c r="J26" s="48" t="str">
        <f t="shared" si="8"/>
        <v/>
      </c>
      <c r="K26" s="48" t="str">
        <f t="shared" si="8"/>
        <v/>
      </c>
      <c r="L26" s="48" t="str">
        <f t="shared" si="8"/>
        <v/>
      </c>
    </row>
    <row r="27" spans="1:13" ht="12.9" customHeight="1" x14ac:dyDescent="0.25">
      <c r="A27" s="186" t="s">
        <v>101</v>
      </c>
      <c r="B27" s="187"/>
      <c r="C27" s="95" t="str">
        <f>IFERROR(ROUND(C24/C23,4),"")</f>
        <v/>
      </c>
      <c r="D27" s="95" t="str">
        <f t="shared" ref="D27:L27" si="9">IFERROR(ROUND(D24/D23,4),"")</f>
        <v/>
      </c>
      <c r="E27" s="95" t="str">
        <f t="shared" si="9"/>
        <v/>
      </c>
      <c r="F27" s="95" t="str">
        <f t="shared" si="9"/>
        <v/>
      </c>
      <c r="G27" s="95" t="str">
        <f t="shared" si="9"/>
        <v/>
      </c>
      <c r="H27" s="95" t="str">
        <f t="shared" si="9"/>
        <v/>
      </c>
      <c r="I27" s="95" t="str">
        <f t="shared" si="9"/>
        <v/>
      </c>
      <c r="J27" s="95" t="str">
        <f t="shared" si="9"/>
        <v/>
      </c>
      <c r="K27" s="95" t="str">
        <f t="shared" si="9"/>
        <v/>
      </c>
      <c r="L27" s="95" t="str">
        <f t="shared" si="9"/>
        <v/>
      </c>
    </row>
    <row r="28" spans="1:13" ht="12.9" customHeight="1" x14ac:dyDescent="0.25">
      <c r="A28" s="186" t="s">
        <v>77</v>
      </c>
      <c r="B28" s="187"/>
      <c r="C28" s="44"/>
      <c r="D28" s="44"/>
      <c r="E28" s="44"/>
      <c r="F28" s="44"/>
      <c r="G28" s="44"/>
      <c r="H28" s="44"/>
      <c r="I28" s="44"/>
      <c r="J28" s="44"/>
      <c r="K28" s="44"/>
      <c r="L28" s="44"/>
    </row>
    <row r="29" spans="1:13" ht="12.9" customHeight="1" x14ac:dyDescent="0.25">
      <c r="A29" s="186" t="s">
        <v>78</v>
      </c>
      <c r="B29" s="187"/>
      <c r="C29" s="44"/>
      <c r="D29" s="44"/>
      <c r="E29" s="44"/>
      <c r="F29" s="44"/>
      <c r="G29" s="44"/>
      <c r="H29" s="44"/>
      <c r="I29" s="44"/>
      <c r="J29" s="44"/>
      <c r="K29" s="44"/>
      <c r="L29" s="44"/>
    </row>
    <row r="30" spans="1:13" ht="12.9" customHeight="1" x14ac:dyDescent="0.25">
      <c r="A30" s="186" t="s">
        <v>98</v>
      </c>
      <c r="B30" s="187"/>
      <c r="C30" s="44"/>
      <c r="D30" s="44"/>
      <c r="E30" s="44"/>
      <c r="F30" s="44"/>
      <c r="G30" s="44"/>
      <c r="H30" s="44"/>
      <c r="I30" s="44"/>
      <c r="J30" s="44"/>
      <c r="K30" s="44"/>
      <c r="L30" s="130"/>
    </row>
    <row r="31" spans="1:13" ht="28.95" customHeight="1" x14ac:dyDescent="0.25">
      <c r="A31" s="164" t="s">
        <v>111</v>
      </c>
      <c r="B31" s="187"/>
      <c r="C31" s="121"/>
      <c r="D31" s="121"/>
      <c r="E31" s="121"/>
      <c r="F31" s="121"/>
      <c r="G31" s="121"/>
      <c r="H31" s="121"/>
      <c r="I31" s="121"/>
      <c r="J31" s="121"/>
      <c r="K31" s="121"/>
      <c r="L31" s="121"/>
      <c r="M31" s="126"/>
    </row>
    <row r="32" spans="1:13" ht="39.75" customHeight="1" x14ac:dyDescent="0.25">
      <c r="A32" s="186" t="s">
        <v>104</v>
      </c>
      <c r="B32" s="187"/>
      <c r="C32" s="146">
        <v>0</v>
      </c>
      <c r="D32" s="146" t="str">
        <f>IF(D14="","",(D31-C31)/C31)</f>
        <v/>
      </c>
      <c r="E32" s="146" t="str">
        <f t="shared" ref="E32:G32" si="10">IF(E14="","",(E31-D31)/D31)</f>
        <v/>
      </c>
      <c r="F32" s="146" t="str">
        <f t="shared" si="10"/>
        <v/>
      </c>
      <c r="G32" s="146" t="str">
        <f t="shared" si="10"/>
        <v/>
      </c>
      <c r="H32" s="146" t="str">
        <f t="shared" ref="H32" si="11">IF(H14="","",(H31-G31)/G31)</f>
        <v/>
      </c>
      <c r="I32" s="146" t="str">
        <f t="shared" ref="I32:J32" si="12">IF(I14="","",(I31-H31)/H31)</f>
        <v/>
      </c>
      <c r="J32" s="146" t="str">
        <f t="shared" si="12"/>
        <v/>
      </c>
      <c r="K32" s="146" t="str">
        <f t="shared" ref="K32" si="13">IF(K14="","",(K31-J31)/J31)</f>
        <v/>
      </c>
      <c r="L32" s="146" t="str">
        <f t="shared" ref="L32" si="14">IF(L14="","",(L31-K31)/K31)</f>
        <v/>
      </c>
    </row>
    <row r="33" spans="1:17" ht="12.9" customHeight="1" x14ac:dyDescent="0.25">
      <c r="A33" s="164" t="s">
        <v>30</v>
      </c>
      <c r="B33" s="165"/>
      <c r="C33" s="42"/>
      <c r="D33" s="42"/>
      <c r="E33" s="42"/>
      <c r="F33" s="42"/>
      <c r="G33" s="42"/>
      <c r="H33" s="42"/>
      <c r="I33" s="42"/>
      <c r="J33" s="42"/>
      <c r="K33" s="42"/>
      <c r="L33" s="51"/>
    </row>
    <row r="34" spans="1:17" ht="12.9" customHeight="1" x14ac:dyDescent="0.25">
      <c r="A34" s="93" t="s">
        <v>31</v>
      </c>
      <c r="B34" s="94"/>
      <c r="C34" s="42"/>
      <c r="D34" s="117"/>
      <c r="E34" s="120"/>
      <c r="F34" s="120"/>
      <c r="G34" s="42"/>
      <c r="H34" s="42"/>
      <c r="I34" s="42"/>
      <c r="J34" s="42"/>
      <c r="K34" s="42"/>
      <c r="L34" s="51"/>
    </row>
    <row r="35" spans="1:17" ht="12.9" customHeight="1" x14ac:dyDescent="0.25">
      <c r="A35" s="148" t="s">
        <v>106</v>
      </c>
      <c r="B35" s="147"/>
      <c r="C35" s="42"/>
      <c r="D35" s="117"/>
      <c r="E35" s="120"/>
      <c r="F35" s="120"/>
      <c r="G35" s="42"/>
      <c r="H35" s="42"/>
      <c r="I35" s="42"/>
      <c r="J35" s="42"/>
      <c r="K35" s="42"/>
      <c r="L35" s="51"/>
    </row>
    <row r="36" spans="1:17" x14ac:dyDescent="0.25">
      <c r="A36" s="186" t="s">
        <v>105</v>
      </c>
      <c r="B36" s="187"/>
      <c r="C36" s="149" t="str">
        <f>IF(C14="","",C31*C22/C23)</f>
        <v/>
      </c>
      <c r="D36" s="149" t="str">
        <f t="shared" ref="D36:L36" si="15">IF(D14="","",D31*D22/D23)</f>
        <v/>
      </c>
      <c r="E36" s="149" t="str">
        <f t="shared" si="15"/>
        <v/>
      </c>
      <c r="F36" s="149" t="str">
        <f t="shared" si="15"/>
        <v/>
      </c>
      <c r="G36" s="149" t="str">
        <f t="shared" si="15"/>
        <v/>
      </c>
      <c r="H36" s="149" t="str">
        <f t="shared" si="15"/>
        <v/>
      </c>
      <c r="I36" s="149" t="str">
        <f t="shared" si="15"/>
        <v/>
      </c>
      <c r="J36" s="149" t="str">
        <f t="shared" si="15"/>
        <v/>
      </c>
      <c r="K36" s="149" t="str">
        <f t="shared" si="15"/>
        <v/>
      </c>
      <c r="L36" s="149" t="str">
        <f t="shared" si="15"/>
        <v/>
      </c>
    </row>
    <row r="37" spans="1:17" ht="17.25" customHeight="1" x14ac:dyDescent="0.25">
      <c r="A37" s="186" t="s">
        <v>44</v>
      </c>
      <c r="B37" s="187"/>
      <c r="C37" s="45" t="str">
        <f t="shared" ref="C37:L37" si="16">IF(C14="","",ROUND(C26*C36,2))</f>
        <v/>
      </c>
      <c r="D37" s="45" t="str">
        <f t="shared" si="16"/>
        <v/>
      </c>
      <c r="E37" s="45" t="str">
        <f t="shared" si="16"/>
        <v/>
      </c>
      <c r="F37" s="45" t="str">
        <f t="shared" si="16"/>
        <v/>
      </c>
      <c r="G37" s="45" t="str">
        <f t="shared" si="16"/>
        <v/>
      </c>
      <c r="H37" s="45" t="str">
        <f t="shared" si="16"/>
        <v/>
      </c>
      <c r="I37" s="45" t="str">
        <f t="shared" si="16"/>
        <v/>
      </c>
      <c r="J37" s="45" t="str">
        <f t="shared" si="16"/>
        <v/>
      </c>
      <c r="K37" s="45" t="str">
        <f t="shared" si="16"/>
        <v/>
      </c>
      <c r="L37" s="45" t="str">
        <f t="shared" si="16"/>
        <v/>
      </c>
    </row>
    <row r="38" spans="1:17" ht="17.25" customHeight="1" x14ac:dyDescent="0.25">
      <c r="A38" s="186" t="s">
        <v>45</v>
      </c>
      <c r="B38" s="187"/>
      <c r="C38" s="45" t="str">
        <f t="shared" ref="C38:L38" si="17">IF(C14="","",C37*C21)</f>
        <v/>
      </c>
      <c r="D38" s="45" t="str">
        <f t="shared" si="17"/>
        <v/>
      </c>
      <c r="E38" s="45" t="str">
        <f t="shared" si="17"/>
        <v/>
      </c>
      <c r="F38" s="45" t="str">
        <f t="shared" si="17"/>
        <v/>
      </c>
      <c r="G38" s="45" t="str">
        <f t="shared" si="17"/>
        <v/>
      </c>
      <c r="H38" s="45" t="str">
        <f t="shared" si="17"/>
        <v/>
      </c>
      <c r="I38" s="45" t="str">
        <f t="shared" si="17"/>
        <v/>
      </c>
      <c r="J38" s="45" t="str">
        <f t="shared" si="17"/>
        <v/>
      </c>
      <c r="K38" s="45" t="str">
        <f t="shared" si="17"/>
        <v/>
      </c>
      <c r="L38" s="45" t="str">
        <f t="shared" si="17"/>
        <v/>
      </c>
    </row>
    <row r="39" spans="1:17" s="17" customFormat="1" ht="22.5" customHeight="1" x14ac:dyDescent="0.25">
      <c r="A39" s="211" t="s">
        <v>80</v>
      </c>
      <c r="B39" s="212"/>
      <c r="C39" s="212"/>
      <c r="D39" s="212"/>
      <c r="E39" s="212"/>
      <c r="F39" s="212"/>
      <c r="G39" s="212"/>
      <c r="H39" s="212"/>
      <c r="I39" s="212"/>
      <c r="J39" s="212"/>
      <c r="K39" s="212"/>
      <c r="L39" s="213"/>
      <c r="O39" s="90"/>
      <c r="Q39" s="91"/>
    </row>
    <row r="40" spans="1:17" ht="12.9" hidden="1" customHeight="1" x14ac:dyDescent="0.25">
      <c r="A40" s="220" t="s">
        <v>28</v>
      </c>
      <c r="B40" s="167"/>
      <c r="C40" s="52">
        <v>1</v>
      </c>
      <c r="D40" s="52">
        <v>2</v>
      </c>
      <c r="E40" s="52">
        <v>3</v>
      </c>
      <c r="F40" s="52">
        <v>4</v>
      </c>
      <c r="G40" s="52">
        <v>5</v>
      </c>
      <c r="H40" s="52">
        <v>6</v>
      </c>
      <c r="I40" s="52">
        <v>7</v>
      </c>
      <c r="J40" s="52">
        <v>8</v>
      </c>
      <c r="K40" s="52">
        <v>9</v>
      </c>
      <c r="L40" s="53">
        <v>10</v>
      </c>
      <c r="O40" s="17"/>
      <c r="Q40" s="92"/>
    </row>
    <row r="41" spans="1:17" ht="12.75" customHeight="1" x14ac:dyDescent="0.25">
      <c r="A41" s="164" t="s">
        <v>81</v>
      </c>
      <c r="B41" s="165"/>
      <c r="C41" s="49"/>
      <c r="D41" s="49"/>
      <c r="E41" s="49"/>
      <c r="F41" s="49"/>
      <c r="G41" s="49"/>
      <c r="H41" s="49"/>
      <c r="I41" s="49"/>
      <c r="J41" s="49"/>
      <c r="K41" s="49"/>
      <c r="L41" s="50"/>
    </row>
    <row r="42" spans="1:17" ht="12.75" customHeight="1" x14ac:dyDescent="0.25">
      <c r="A42" s="209" t="s">
        <v>87</v>
      </c>
      <c r="B42" s="210"/>
      <c r="C42" s="49"/>
      <c r="D42" s="49"/>
      <c r="E42" s="49"/>
      <c r="F42" s="49"/>
      <c r="G42" s="49"/>
      <c r="H42" s="49"/>
      <c r="I42" s="49"/>
      <c r="J42" s="49"/>
      <c r="K42" s="49"/>
      <c r="L42" s="50"/>
    </row>
    <row r="43" spans="1:17" ht="12.75" customHeight="1" x14ac:dyDescent="0.25">
      <c r="A43" s="226" t="s">
        <v>82</v>
      </c>
      <c r="B43" s="227"/>
      <c r="C43" s="49"/>
      <c r="D43" s="49"/>
      <c r="E43" s="49"/>
      <c r="F43" s="49"/>
      <c r="G43" s="49"/>
      <c r="H43" s="49"/>
      <c r="I43" s="49"/>
      <c r="J43" s="49"/>
      <c r="K43" s="49"/>
      <c r="L43" s="50"/>
    </row>
    <row r="44" spans="1:17" s="67" customFormat="1" ht="12.75" customHeight="1" x14ac:dyDescent="0.25">
      <c r="A44" s="221" t="s">
        <v>83</v>
      </c>
      <c r="B44" s="222"/>
      <c r="C44" s="127" t="str">
        <f t="shared" ref="C44:L44" si="18">IF(C14="","",C41+C42)</f>
        <v/>
      </c>
      <c r="D44" s="127" t="str">
        <f t="shared" si="18"/>
        <v/>
      </c>
      <c r="E44" s="127" t="str">
        <f t="shared" si="18"/>
        <v/>
      </c>
      <c r="F44" s="127" t="str">
        <f t="shared" si="18"/>
        <v/>
      </c>
      <c r="G44" s="127" t="str">
        <f t="shared" si="18"/>
        <v/>
      </c>
      <c r="H44" s="127" t="str">
        <f t="shared" si="18"/>
        <v/>
      </c>
      <c r="I44" s="127" t="str">
        <f t="shared" si="18"/>
        <v/>
      </c>
      <c r="J44" s="127" t="str">
        <f t="shared" si="18"/>
        <v/>
      </c>
      <c r="K44" s="127" t="str">
        <f t="shared" si="18"/>
        <v/>
      </c>
      <c r="L44" s="127" t="str">
        <f t="shared" si="18"/>
        <v/>
      </c>
    </row>
    <row r="45" spans="1:17" s="67" customFormat="1" ht="13.8" thickBot="1" x14ac:dyDescent="0.3">
      <c r="A45" s="207" t="s">
        <v>32</v>
      </c>
      <c r="B45" s="208"/>
      <c r="C45" s="128" t="str">
        <f t="shared" ref="C45:L45" si="19">IF(C14="","",C44*C26*C21)</f>
        <v/>
      </c>
      <c r="D45" s="128" t="str">
        <f t="shared" si="19"/>
        <v/>
      </c>
      <c r="E45" s="128" t="str">
        <f t="shared" si="19"/>
        <v/>
      </c>
      <c r="F45" s="128" t="str">
        <f t="shared" si="19"/>
        <v/>
      </c>
      <c r="G45" s="128" t="str">
        <f t="shared" si="19"/>
        <v/>
      </c>
      <c r="H45" s="128" t="str">
        <f t="shared" si="19"/>
        <v/>
      </c>
      <c r="I45" s="128" t="str">
        <f t="shared" si="19"/>
        <v/>
      </c>
      <c r="J45" s="128" t="str">
        <f t="shared" si="19"/>
        <v/>
      </c>
      <c r="K45" s="128" t="str">
        <f t="shared" si="19"/>
        <v/>
      </c>
      <c r="L45" s="128" t="str">
        <f t="shared" si="19"/>
        <v/>
      </c>
    </row>
    <row r="46" spans="1:17" s="69" customFormat="1" ht="18" customHeight="1" thickBot="1" x14ac:dyDescent="0.3">
      <c r="A46" s="218" t="s">
        <v>42</v>
      </c>
      <c r="B46" s="219"/>
      <c r="C46" s="100" t="str">
        <f t="shared" ref="C46:L46" si="20">IF(C14="","",C45+C38)</f>
        <v/>
      </c>
      <c r="D46" s="100" t="str">
        <f t="shared" si="20"/>
        <v/>
      </c>
      <c r="E46" s="100" t="str">
        <f t="shared" si="20"/>
        <v/>
      </c>
      <c r="F46" s="100" t="str">
        <f t="shared" si="20"/>
        <v/>
      </c>
      <c r="G46" s="100" t="str">
        <f t="shared" si="20"/>
        <v/>
      </c>
      <c r="H46" s="100" t="str">
        <f t="shared" si="20"/>
        <v/>
      </c>
      <c r="I46" s="100" t="str">
        <f t="shared" si="20"/>
        <v/>
      </c>
      <c r="J46" s="100" t="str">
        <f t="shared" si="20"/>
        <v/>
      </c>
      <c r="K46" s="100" t="str">
        <f t="shared" si="20"/>
        <v/>
      </c>
      <c r="L46" s="100" t="str">
        <f t="shared" si="20"/>
        <v/>
      </c>
      <c r="P46" s="101"/>
    </row>
    <row r="47" spans="1:17" s="17" customFormat="1" ht="22.5" customHeight="1" x14ac:dyDescent="0.25">
      <c r="A47" s="223" t="s">
        <v>38</v>
      </c>
      <c r="B47" s="224"/>
      <c r="C47" s="224"/>
      <c r="D47" s="224"/>
      <c r="E47" s="224"/>
      <c r="F47" s="224"/>
      <c r="G47" s="224"/>
      <c r="H47" s="224"/>
      <c r="I47" s="224"/>
      <c r="J47" s="224"/>
      <c r="K47" s="224"/>
      <c r="L47" s="225"/>
      <c r="O47" s="90"/>
      <c r="Q47" s="91"/>
    </row>
    <row r="48" spans="1:17" ht="12.9" hidden="1" customHeight="1" x14ac:dyDescent="0.25">
      <c r="A48" s="220" t="s">
        <v>28</v>
      </c>
      <c r="B48" s="167"/>
      <c r="C48" s="52">
        <v>1</v>
      </c>
      <c r="D48" s="52">
        <v>2</v>
      </c>
      <c r="E48" s="52">
        <v>3</v>
      </c>
      <c r="F48" s="52">
        <v>4</v>
      </c>
      <c r="G48" s="52">
        <v>5</v>
      </c>
      <c r="H48" s="52">
        <v>6</v>
      </c>
      <c r="I48" s="52">
        <v>7</v>
      </c>
      <c r="J48" s="52">
        <v>8</v>
      </c>
      <c r="K48" s="52">
        <v>9</v>
      </c>
      <c r="L48" s="53">
        <v>10</v>
      </c>
      <c r="O48" s="17"/>
      <c r="Q48" s="92"/>
    </row>
    <row r="49" spans="1:17" ht="12.9" customHeight="1" x14ac:dyDescent="0.25">
      <c r="A49" s="186" t="s">
        <v>95</v>
      </c>
      <c r="B49" s="187"/>
      <c r="C49" s="152" t="str">
        <f t="shared" ref="C49:L49" si="21">IF(C14="","",C21)</f>
        <v/>
      </c>
      <c r="D49" s="152" t="str">
        <f t="shared" si="21"/>
        <v/>
      </c>
      <c r="E49" s="152" t="str">
        <f t="shared" si="21"/>
        <v/>
      </c>
      <c r="F49" s="152" t="str">
        <f t="shared" si="21"/>
        <v/>
      </c>
      <c r="G49" s="152" t="str">
        <f t="shared" si="21"/>
        <v/>
      </c>
      <c r="H49" s="152" t="str">
        <f t="shared" si="21"/>
        <v/>
      </c>
      <c r="I49" s="152" t="str">
        <f t="shared" si="21"/>
        <v/>
      </c>
      <c r="J49" s="152" t="str">
        <f t="shared" si="21"/>
        <v/>
      </c>
      <c r="K49" s="152" t="str">
        <f t="shared" si="21"/>
        <v/>
      </c>
      <c r="L49" s="152" t="str">
        <f t="shared" si="21"/>
        <v/>
      </c>
      <c r="O49" s="17"/>
      <c r="Q49" s="92"/>
    </row>
    <row r="50" spans="1:17" ht="12.9" customHeight="1" x14ac:dyDescent="0.25">
      <c r="A50" s="166" t="s">
        <v>112</v>
      </c>
      <c r="B50" s="167"/>
      <c r="C50" s="61"/>
      <c r="D50" s="61"/>
      <c r="E50" s="61"/>
      <c r="F50" s="61"/>
      <c r="G50" s="61"/>
      <c r="H50" s="61"/>
      <c r="I50" s="61"/>
      <c r="J50" s="61"/>
      <c r="K50" s="61"/>
      <c r="L50" s="62"/>
    </row>
    <row r="51" spans="1:17" ht="12.9" customHeight="1" x14ac:dyDescent="0.25">
      <c r="A51" s="164" t="s">
        <v>107</v>
      </c>
      <c r="B51" s="165"/>
      <c r="C51" s="160"/>
      <c r="D51" s="160"/>
      <c r="E51" s="160"/>
      <c r="F51" s="160"/>
      <c r="G51" s="160"/>
      <c r="H51" s="160"/>
      <c r="I51" s="160"/>
      <c r="J51" s="160"/>
      <c r="K51" s="160"/>
      <c r="L51" s="161"/>
      <c r="O51" s="17"/>
      <c r="Q51" s="92"/>
    </row>
    <row r="52" spans="1:17" ht="12.9" customHeight="1" x14ac:dyDescent="0.25">
      <c r="A52" s="164" t="s">
        <v>39</v>
      </c>
      <c r="B52" s="187"/>
      <c r="C52" s="54"/>
      <c r="D52" s="54"/>
      <c r="E52" s="54"/>
      <c r="F52" s="54"/>
      <c r="G52" s="54"/>
      <c r="H52" s="54"/>
      <c r="I52" s="54"/>
      <c r="J52" s="54"/>
      <c r="K52" s="54"/>
      <c r="L52" s="55"/>
    </row>
    <row r="53" spans="1:17" ht="12.9" customHeight="1" x14ac:dyDescent="0.25">
      <c r="A53" s="214" t="s">
        <v>40</v>
      </c>
      <c r="B53" s="215"/>
      <c r="C53" s="60"/>
      <c r="D53" s="58"/>
      <c r="E53" s="58"/>
      <c r="F53" s="58"/>
      <c r="G53" s="58"/>
      <c r="H53" s="58"/>
      <c r="I53" s="58"/>
      <c r="J53" s="58"/>
      <c r="K53" s="58"/>
      <c r="L53" s="59"/>
    </row>
    <row r="54" spans="1:17" x14ac:dyDescent="0.25">
      <c r="A54" s="164" t="s">
        <v>109</v>
      </c>
      <c r="B54" s="187"/>
      <c r="C54" s="96" t="str">
        <f>IF(C14="","",IF(C51="",C52*C31+C53,C52*C51))</f>
        <v/>
      </c>
      <c r="D54" s="96" t="str">
        <f t="shared" ref="D54:L54" si="22">IF(D14="","",IF(D51="",D52*D31+D53,D52*D51))</f>
        <v/>
      </c>
      <c r="E54" s="96" t="str">
        <f t="shared" si="22"/>
        <v/>
      </c>
      <c r="F54" s="96" t="str">
        <f t="shared" si="22"/>
        <v/>
      </c>
      <c r="G54" s="96" t="str">
        <f t="shared" si="22"/>
        <v/>
      </c>
      <c r="H54" s="96" t="str">
        <f t="shared" si="22"/>
        <v/>
      </c>
      <c r="I54" s="96" t="str">
        <f t="shared" si="22"/>
        <v/>
      </c>
      <c r="J54" s="96" t="str">
        <f t="shared" si="22"/>
        <v/>
      </c>
      <c r="K54" s="96" t="str">
        <f t="shared" si="22"/>
        <v/>
      </c>
      <c r="L54" s="96" t="str">
        <f t="shared" si="22"/>
        <v/>
      </c>
    </row>
    <row r="55" spans="1:17" x14ac:dyDescent="0.25">
      <c r="A55" s="164" t="s">
        <v>108</v>
      </c>
      <c r="B55" s="187"/>
      <c r="C55" s="96" t="str">
        <f>IF(C14="","",C54/C25)</f>
        <v/>
      </c>
      <c r="D55" s="96" t="str">
        <f t="shared" ref="D55:L55" si="23">IF(D14="","",D54/D25)</f>
        <v/>
      </c>
      <c r="E55" s="96" t="str">
        <f t="shared" si="23"/>
        <v/>
      </c>
      <c r="F55" s="96" t="str">
        <f t="shared" si="23"/>
        <v/>
      </c>
      <c r="G55" s="96" t="str">
        <f t="shared" si="23"/>
        <v/>
      </c>
      <c r="H55" s="96" t="str">
        <f t="shared" si="23"/>
        <v/>
      </c>
      <c r="I55" s="96" t="str">
        <f t="shared" si="23"/>
        <v/>
      </c>
      <c r="J55" s="96" t="str">
        <f t="shared" si="23"/>
        <v/>
      </c>
      <c r="K55" s="96" t="str">
        <f t="shared" si="23"/>
        <v/>
      </c>
      <c r="L55" s="96" t="str">
        <f t="shared" si="23"/>
        <v/>
      </c>
    </row>
    <row r="56" spans="1:17" x14ac:dyDescent="0.25">
      <c r="A56" s="216" t="s">
        <v>32</v>
      </c>
      <c r="B56" s="217"/>
      <c r="C56" s="102" t="str">
        <f>IF(C14="","",C55*C26*C49/12)</f>
        <v/>
      </c>
      <c r="D56" s="102" t="str">
        <f t="shared" ref="D56:L56" si="24">IF(D14="","",D55*D26*D49/12)</f>
        <v/>
      </c>
      <c r="E56" s="102" t="str">
        <f t="shared" si="24"/>
        <v/>
      </c>
      <c r="F56" s="102" t="str">
        <f t="shared" si="24"/>
        <v/>
      </c>
      <c r="G56" s="102" t="str">
        <f t="shared" si="24"/>
        <v/>
      </c>
      <c r="H56" s="102" t="str">
        <f t="shared" si="24"/>
        <v/>
      </c>
      <c r="I56" s="102" t="str">
        <f t="shared" si="24"/>
        <v/>
      </c>
      <c r="J56" s="102" t="str">
        <f t="shared" si="24"/>
        <v/>
      </c>
      <c r="K56" s="102" t="str">
        <f t="shared" si="24"/>
        <v/>
      </c>
      <c r="L56" s="102" t="str">
        <f t="shared" si="24"/>
        <v/>
      </c>
    </row>
    <row r="57" spans="1:17" ht="12.9" customHeight="1" x14ac:dyDescent="0.25">
      <c r="A57" s="166" t="s">
        <v>41</v>
      </c>
      <c r="B57" s="167"/>
      <c r="C57" s="61"/>
      <c r="D57" s="61"/>
      <c r="E57" s="61"/>
      <c r="F57" s="61"/>
      <c r="G57" s="61"/>
      <c r="H57" s="61"/>
      <c r="I57" s="61"/>
      <c r="J57" s="61"/>
      <c r="K57" s="61"/>
      <c r="L57" s="62"/>
    </row>
    <row r="58" spans="1:17" ht="12.9" customHeight="1" x14ac:dyDescent="0.25">
      <c r="A58" s="214" t="s">
        <v>110</v>
      </c>
      <c r="B58" s="215"/>
      <c r="C58" s="60"/>
      <c r="D58" s="63"/>
      <c r="E58" s="63"/>
      <c r="F58" s="63"/>
      <c r="G58" s="63"/>
      <c r="H58" s="63"/>
      <c r="I58" s="63"/>
      <c r="J58" s="63"/>
      <c r="K58" s="63"/>
      <c r="L58" s="64"/>
    </row>
    <row r="59" spans="1:17" x14ac:dyDescent="0.25">
      <c r="A59" s="164" t="s">
        <v>102</v>
      </c>
      <c r="B59" s="187"/>
      <c r="C59" s="96" t="str">
        <f>IF(C14="","",C58/C25)</f>
        <v/>
      </c>
      <c r="D59" s="96" t="str">
        <f t="shared" ref="D59:L59" si="25">IF(D14="","",D58/D25)</f>
        <v/>
      </c>
      <c r="E59" s="96" t="str">
        <f t="shared" si="25"/>
        <v/>
      </c>
      <c r="F59" s="96" t="str">
        <f t="shared" si="25"/>
        <v/>
      </c>
      <c r="G59" s="96" t="str">
        <f t="shared" si="25"/>
        <v/>
      </c>
      <c r="H59" s="96" t="str">
        <f t="shared" si="25"/>
        <v/>
      </c>
      <c r="I59" s="96" t="str">
        <f t="shared" si="25"/>
        <v/>
      </c>
      <c r="J59" s="96" t="str">
        <f t="shared" si="25"/>
        <v/>
      </c>
      <c r="K59" s="96" t="str">
        <f t="shared" si="25"/>
        <v/>
      </c>
      <c r="L59" s="96" t="str">
        <f t="shared" si="25"/>
        <v/>
      </c>
    </row>
    <row r="60" spans="1:17" ht="13.8" thickBot="1" x14ac:dyDescent="0.3">
      <c r="A60" s="241" t="s">
        <v>32</v>
      </c>
      <c r="B60" s="242"/>
      <c r="C60" s="98" t="str">
        <f t="shared" ref="C60:L60" si="26">IF(C14="","",C59*C26*C49/12)</f>
        <v/>
      </c>
      <c r="D60" s="98" t="str">
        <f t="shared" si="26"/>
        <v/>
      </c>
      <c r="E60" s="98" t="str">
        <f t="shared" si="26"/>
        <v/>
      </c>
      <c r="F60" s="98" t="str">
        <f t="shared" si="26"/>
        <v/>
      </c>
      <c r="G60" s="98" t="str">
        <f t="shared" si="26"/>
        <v/>
      </c>
      <c r="H60" s="98" t="str">
        <f t="shared" si="26"/>
        <v/>
      </c>
      <c r="I60" s="98" t="str">
        <f t="shared" si="26"/>
        <v/>
      </c>
      <c r="J60" s="98" t="str">
        <f t="shared" si="26"/>
        <v/>
      </c>
      <c r="K60" s="98" t="str">
        <f t="shared" si="26"/>
        <v/>
      </c>
      <c r="L60" s="98" t="str">
        <f t="shared" si="26"/>
        <v/>
      </c>
    </row>
    <row r="61" spans="1:17" s="68" customFormat="1" ht="18" customHeight="1" thickBot="1" x14ac:dyDescent="0.3">
      <c r="A61" s="228" t="s">
        <v>43</v>
      </c>
      <c r="B61" s="229"/>
      <c r="C61" s="100" t="str">
        <f t="shared" ref="C61:L61" si="27">IF(C14="","",C60+C56)</f>
        <v/>
      </c>
      <c r="D61" s="100" t="str">
        <f t="shared" si="27"/>
        <v/>
      </c>
      <c r="E61" s="100" t="str">
        <f t="shared" si="27"/>
        <v/>
      </c>
      <c r="F61" s="100" t="str">
        <f t="shared" si="27"/>
        <v/>
      </c>
      <c r="G61" s="100" t="str">
        <f t="shared" si="27"/>
        <v/>
      </c>
      <c r="H61" s="100" t="str">
        <f t="shared" si="27"/>
        <v/>
      </c>
      <c r="I61" s="100" t="str">
        <f t="shared" si="27"/>
        <v/>
      </c>
      <c r="J61" s="100" t="str">
        <f t="shared" si="27"/>
        <v/>
      </c>
      <c r="K61" s="100" t="str">
        <f t="shared" si="27"/>
        <v/>
      </c>
      <c r="L61" s="100" t="str">
        <f t="shared" si="27"/>
        <v/>
      </c>
    </row>
    <row r="62" spans="1:17" s="17" customFormat="1" ht="22.5" customHeight="1" x14ac:dyDescent="0.25">
      <c r="A62" s="211" t="s">
        <v>46</v>
      </c>
      <c r="B62" s="212"/>
      <c r="C62" s="212"/>
      <c r="D62" s="212"/>
      <c r="E62" s="212"/>
      <c r="F62" s="212"/>
      <c r="G62" s="212"/>
      <c r="H62" s="212"/>
      <c r="I62" s="212"/>
      <c r="J62" s="212"/>
      <c r="K62" s="212"/>
      <c r="L62" s="213"/>
      <c r="O62" s="90"/>
      <c r="Q62" s="91"/>
    </row>
    <row r="63" spans="1:17" ht="12.9" customHeight="1" x14ac:dyDescent="0.25">
      <c r="A63" s="166" t="s">
        <v>47</v>
      </c>
      <c r="B63" s="167"/>
      <c r="C63" s="65"/>
      <c r="D63" s="65"/>
      <c r="E63" s="65"/>
      <c r="F63" s="65"/>
      <c r="G63" s="65"/>
      <c r="H63" s="65"/>
      <c r="I63" s="65"/>
      <c r="J63" s="65"/>
      <c r="K63" s="65"/>
      <c r="L63" s="65"/>
    </row>
    <row r="64" spans="1:17" ht="12.9" customHeight="1" x14ac:dyDescent="0.25">
      <c r="A64" s="164" t="s">
        <v>48</v>
      </c>
      <c r="B64" s="187"/>
      <c r="C64" s="66"/>
      <c r="D64" s="66"/>
      <c r="E64" s="66"/>
      <c r="F64" s="66"/>
      <c r="G64" s="66"/>
      <c r="H64" s="66"/>
      <c r="I64" s="66"/>
      <c r="J64" s="66"/>
      <c r="K64" s="66"/>
      <c r="L64" s="66"/>
    </row>
    <row r="65" spans="1:17" s="67" customFormat="1" x14ac:dyDescent="0.25">
      <c r="A65" s="207" t="s">
        <v>44</v>
      </c>
      <c r="B65" s="208"/>
      <c r="C65" s="127" t="str">
        <f t="shared" ref="C65:L65" si="28">IF(C14="","",C64*C26)</f>
        <v/>
      </c>
      <c r="D65" s="127" t="str">
        <f t="shared" si="28"/>
        <v/>
      </c>
      <c r="E65" s="127" t="str">
        <f t="shared" si="28"/>
        <v/>
      </c>
      <c r="F65" s="127" t="str">
        <f t="shared" si="28"/>
        <v/>
      </c>
      <c r="G65" s="127" t="str">
        <f t="shared" si="28"/>
        <v/>
      </c>
      <c r="H65" s="127" t="str">
        <f t="shared" si="28"/>
        <v/>
      </c>
      <c r="I65" s="127" t="str">
        <f t="shared" si="28"/>
        <v/>
      </c>
      <c r="J65" s="127" t="str">
        <f t="shared" si="28"/>
        <v/>
      </c>
      <c r="K65" s="127" t="str">
        <f t="shared" si="28"/>
        <v/>
      </c>
      <c r="L65" s="127" t="str">
        <f t="shared" si="28"/>
        <v/>
      </c>
    </row>
    <row r="66" spans="1:17" s="67" customFormat="1" ht="13.8" thickBot="1" x14ac:dyDescent="0.3">
      <c r="A66" s="207" t="s">
        <v>45</v>
      </c>
      <c r="B66" s="208"/>
      <c r="C66" s="129" t="str">
        <f t="shared" ref="C66:L66" si="29">IF(C14="","",C65*C21)</f>
        <v/>
      </c>
      <c r="D66" s="129" t="str">
        <f t="shared" si="29"/>
        <v/>
      </c>
      <c r="E66" s="129" t="str">
        <f t="shared" si="29"/>
        <v/>
      </c>
      <c r="F66" s="129" t="str">
        <f t="shared" si="29"/>
        <v/>
      </c>
      <c r="G66" s="129" t="str">
        <f t="shared" si="29"/>
        <v/>
      </c>
      <c r="H66" s="129" t="str">
        <f t="shared" si="29"/>
        <v/>
      </c>
      <c r="I66" s="129" t="str">
        <f t="shared" si="29"/>
        <v/>
      </c>
      <c r="J66" s="129" t="str">
        <f t="shared" si="29"/>
        <v/>
      </c>
      <c r="K66" s="129" t="str">
        <f t="shared" si="29"/>
        <v/>
      </c>
      <c r="L66" s="129" t="str">
        <f t="shared" si="29"/>
        <v/>
      </c>
    </row>
    <row r="67" spans="1:17" s="68" customFormat="1" ht="18" customHeight="1" thickBot="1" x14ac:dyDescent="0.3">
      <c r="A67" s="228" t="s">
        <v>49</v>
      </c>
      <c r="B67" s="229"/>
      <c r="C67" s="100" t="str">
        <f>C66</f>
        <v/>
      </c>
      <c r="D67" s="100" t="str">
        <f t="shared" ref="D67:L67" si="30">D66</f>
        <v/>
      </c>
      <c r="E67" s="100" t="str">
        <f t="shared" si="30"/>
        <v/>
      </c>
      <c r="F67" s="100" t="str">
        <f t="shared" si="30"/>
        <v/>
      </c>
      <c r="G67" s="100" t="str">
        <f t="shared" si="30"/>
        <v/>
      </c>
      <c r="H67" s="100" t="str">
        <f t="shared" si="30"/>
        <v/>
      </c>
      <c r="I67" s="100" t="str">
        <f t="shared" si="30"/>
        <v/>
      </c>
      <c r="J67" s="100" t="str">
        <f t="shared" si="30"/>
        <v/>
      </c>
      <c r="K67" s="100" t="str">
        <f t="shared" si="30"/>
        <v/>
      </c>
      <c r="L67" s="100" t="str">
        <f t="shared" si="30"/>
        <v/>
      </c>
    </row>
    <row r="68" spans="1:17" s="17" customFormat="1" ht="22.5" customHeight="1" x14ac:dyDescent="0.25">
      <c r="A68" s="211" t="s">
        <v>103</v>
      </c>
      <c r="B68" s="212"/>
      <c r="C68" s="212"/>
      <c r="D68" s="212"/>
      <c r="E68" s="212"/>
      <c r="F68" s="212"/>
      <c r="G68" s="212"/>
      <c r="H68" s="212"/>
      <c r="I68" s="212"/>
      <c r="J68" s="212"/>
      <c r="K68" s="212"/>
      <c r="L68" s="213"/>
      <c r="O68" s="90"/>
      <c r="Q68" s="91"/>
    </row>
    <row r="69" spans="1:17" x14ac:dyDescent="0.25">
      <c r="A69" s="166" t="s">
        <v>50</v>
      </c>
      <c r="B69" s="167"/>
      <c r="C69" s="103" t="str">
        <f t="shared" ref="C69:L69" si="31">C46</f>
        <v/>
      </c>
      <c r="D69" s="103" t="str">
        <f t="shared" si="31"/>
        <v/>
      </c>
      <c r="E69" s="103" t="str">
        <f t="shared" si="31"/>
        <v/>
      </c>
      <c r="F69" s="103" t="str">
        <f t="shared" si="31"/>
        <v/>
      </c>
      <c r="G69" s="103" t="str">
        <f t="shared" si="31"/>
        <v/>
      </c>
      <c r="H69" s="103" t="str">
        <f t="shared" si="31"/>
        <v/>
      </c>
      <c r="I69" s="103" t="str">
        <f t="shared" si="31"/>
        <v/>
      </c>
      <c r="J69" s="103" t="str">
        <f t="shared" si="31"/>
        <v/>
      </c>
      <c r="K69" s="103" t="str">
        <f t="shared" si="31"/>
        <v/>
      </c>
      <c r="L69" s="104" t="str">
        <f t="shared" si="31"/>
        <v/>
      </c>
      <c r="O69" s="90"/>
      <c r="Q69" s="92"/>
    </row>
    <row r="70" spans="1:17" x14ac:dyDescent="0.25">
      <c r="A70" s="164" t="s">
        <v>43</v>
      </c>
      <c r="B70" s="187"/>
      <c r="C70" s="96" t="str">
        <f>C61</f>
        <v/>
      </c>
      <c r="D70" s="96" t="str">
        <f t="shared" ref="D70:L70" si="32">D61</f>
        <v/>
      </c>
      <c r="E70" s="96" t="str">
        <f t="shared" si="32"/>
        <v/>
      </c>
      <c r="F70" s="96" t="str">
        <f t="shared" si="32"/>
        <v/>
      </c>
      <c r="G70" s="96" t="str">
        <f t="shared" si="32"/>
        <v/>
      </c>
      <c r="H70" s="96" t="str">
        <f t="shared" si="32"/>
        <v/>
      </c>
      <c r="I70" s="96" t="str">
        <f t="shared" si="32"/>
        <v/>
      </c>
      <c r="J70" s="96" t="str">
        <f t="shared" si="32"/>
        <v/>
      </c>
      <c r="K70" s="96" t="str">
        <f t="shared" si="32"/>
        <v/>
      </c>
      <c r="L70" s="97" t="str">
        <f t="shared" si="32"/>
        <v/>
      </c>
      <c r="O70" s="90"/>
      <c r="Q70" s="92"/>
    </row>
    <row r="71" spans="1:17" ht="13.8" thickBot="1" x14ac:dyDescent="0.3">
      <c r="A71" s="245" t="s">
        <v>49</v>
      </c>
      <c r="B71" s="231"/>
      <c r="C71" s="132" t="str">
        <f>C67</f>
        <v/>
      </c>
      <c r="D71" s="132" t="str">
        <f t="shared" ref="D71:L71" si="33">D67</f>
        <v/>
      </c>
      <c r="E71" s="132" t="str">
        <f t="shared" si="33"/>
        <v/>
      </c>
      <c r="F71" s="132" t="str">
        <f t="shared" si="33"/>
        <v/>
      </c>
      <c r="G71" s="132" t="str">
        <f t="shared" si="33"/>
        <v/>
      </c>
      <c r="H71" s="132" t="str">
        <f t="shared" si="33"/>
        <v/>
      </c>
      <c r="I71" s="98" t="str">
        <f t="shared" si="33"/>
        <v/>
      </c>
      <c r="J71" s="98" t="str">
        <f t="shared" si="33"/>
        <v/>
      </c>
      <c r="K71" s="98" t="str">
        <f t="shared" si="33"/>
        <v/>
      </c>
      <c r="L71" s="99" t="str">
        <f t="shared" si="33"/>
        <v/>
      </c>
      <c r="O71" s="90"/>
      <c r="Q71" s="92"/>
    </row>
    <row r="72" spans="1:17" s="67" customFormat="1" ht="22.5" customHeight="1" thickBot="1" x14ac:dyDescent="0.3">
      <c r="A72" s="246" t="s">
        <v>51</v>
      </c>
      <c r="B72" s="247"/>
      <c r="C72" s="105" t="str">
        <f t="shared" ref="C72:L72" si="34">IF(C14="","",SUM(C69:C71))</f>
        <v/>
      </c>
      <c r="D72" s="105" t="str">
        <f t="shared" si="34"/>
        <v/>
      </c>
      <c r="E72" s="105" t="str">
        <f t="shared" si="34"/>
        <v/>
      </c>
      <c r="F72" s="105" t="str">
        <f t="shared" si="34"/>
        <v/>
      </c>
      <c r="G72" s="105" t="str">
        <f t="shared" si="34"/>
        <v/>
      </c>
      <c r="H72" s="105" t="str">
        <f t="shared" si="34"/>
        <v/>
      </c>
      <c r="I72" s="105" t="str">
        <f t="shared" si="34"/>
        <v/>
      </c>
      <c r="J72" s="105" t="str">
        <f t="shared" si="34"/>
        <v/>
      </c>
      <c r="K72" s="105" t="str">
        <f t="shared" si="34"/>
        <v/>
      </c>
      <c r="L72" s="105" t="str">
        <f t="shared" si="34"/>
        <v/>
      </c>
      <c r="O72" s="106"/>
      <c r="Q72" s="107"/>
    </row>
    <row r="73" spans="1:17" s="73" customFormat="1" ht="22.5" customHeight="1" x14ac:dyDescent="0.25">
      <c r="A73" s="248" t="s">
        <v>52</v>
      </c>
      <c r="B73" s="249"/>
      <c r="C73" s="249"/>
      <c r="D73" s="249"/>
      <c r="E73" s="249"/>
      <c r="F73" s="249"/>
      <c r="G73" s="249"/>
      <c r="H73" s="249"/>
      <c r="I73" s="249"/>
      <c r="J73" s="249"/>
      <c r="K73" s="249"/>
      <c r="L73" s="250"/>
      <c r="O73" s="106"/>
      <c r="Q73" s="108"/>
    </row>
    <row r="74" spans="1:17" s="14" customFormat="1" ht="17.25" customHeight="1" thickBot="1" x14ac:dyDescent="0.3">
      <c r="A74" s="164" t="s">
        <v>53</v>
      </c>
      <c r="B74" s="187"/>
      <c r="C74" s="54"/>
      <c r="D74" s="54"/>
      <c r="E74" s="54"/>
      <c r="F74" s="54"/>
      <c r="G74" s="54"/>
      <c r="H74" s="54"/>
      <c r="I74" s="54"/>
      <c r="J74" s="54"/>
      <c r="K74" s="54"/>
      <c r="L74" s="54"/>
    </row>
    <row r="75" spans="1:17" s="14" customFormat="1" ht="29.25" customHeight="1" x14ac:dyDescent="0.25">
      <c r="A75" s="256" t="s">
        <v>99</v>
      </c>
      <c r="B75" s="257"/>
      <c r="C75" s="109" t="str">
        <f t="shared" ref="C75:L75" si="35">IF(C14="","",C72*C74)</f>
        <v/>
      </c>
      <c r="D75" s="109" t="str">
        <f t="shared" si="35"/>
        <v/>
      </c>
      <c r="E75" s="109" t="str">
        <f t="shared" si="35"/>
        <v/>
      </c>
      <c r="F75" s="109" t="str">
        <f t="shared" si="35"/>
        <v/>
      </c>
      <c r="G75" s="109" t="str">
        <f t="shared" si="35"/>
        <v/>
      </c>
      <c r="H75" s="109" t="str">
        <f t="shared" si="35"/>
        <v/>
      </c>
      <c r="I75" s="109" t="str">
        <f t="shared" si="35"/>
        <v/>
      </c>
      <c r="J75" s="109" t="str">
        <f t="shared" si="35"/>
        <v/>
      </c>
      <c r="K75" s="109" t="str">
        <f t="shared" si="35"/>
        <v/>
      </c>
      <c r="L75" s="109" t="str">
        <f t="shared" si="35"/>
        <v/>
      </c>
    </row>
    <row r="76" spans="1:17" s="17" customFormat="1" ht="22.5" customHeight="1" x14ac:dyDescent="0.25">
      <c r="A76" s="251" t="s">
        <v>54</v>
      </c>
      <c r="B76" s="252"/>
      <c r="C76" s="252"/>
      <c r="D76" s="252"/>
      <c r="E76" s="252"/>
      <c r="F76" s="252"/>
      <c r="G76" s="252"/>
      <c r="H76" s="252"/>
      <c r="I76" s="252"/>
      <c r="J76" s="252"/>
      <c r="K76" s="252"/>
      <c r="L76" s="253"/>
      <c r="O76" s="90"/>
      <c r="Q76" s="91"/>
    </row>
    <row r="77" spans="1:17" ht="12.9" customHeight="1" x14ac:dyDescent="0.25">
      <c r="A77" s="254" t="s">
        <v>55</v>
      </c>
      <c r="B77" s="255"/>
      <c r="C77" s="151"/>
      <c r="D77" s="151"/>
      <c r="E77" s="151"/>
      <c r="F77" s="151"/>
      <c r="G77" s="151"/>
      <c r="H77" s="151"/>
      <c r="I77" s="151"/>
      <c r="J77" s="151"/>
      <c r="K77" s="151"/>
      <c r="L77" s="151"/>
    </row>
    <row r="78" spans="1:17" ht="12.9" customHeight="1" x14ac:dyDescent="0.25">
      <c r="A78" s="157" t="s">
        <v>118</v>
      </c>
      <c r="B78" s="158"/>
      <c r="C78" s="151"/>
      <c r="D78" s="151"/>
      <c r="E78" s="70"/>
      <c r="F78" s="70"/>
      <c r="G78" s="151"/>
      <c r="H78" s="151"/>
      <c r="I78" s="151"/>
      <c r="J78" s="151"/>
      <c r="K78" s="151"/>
      <c r="L78" s="151"/>
    </row>
    <row r="79" spans="1:17" ht="12.9" customHeight="1" x14ac:dyDescent="0.25">
      <c r="A79" s="164" t="s">
        <v>0</v>
      </c>
      <c r="B79" s="187"/>
      <c r="C79" s="151"/>
      <c r="D79" s="151"/>
      <c r="E79" s="151"/>
      <c r="F79" s="151"/>
      <c r="G79" s="151"/>
      <c r="H79" s="151"/>
      <c r="I79" s="151"/>
      <c r="J79" s="151"/>
      <c r="K79" s="151"/>
      <c r="L79" s="151"/>
    </row>
    <row r="80" spans="1:17" ht="12.9" customHeight="1" x14ac:dyDescent="0.25">
      <c r="A80" s="164" t="s">
        <v>4</v>
      </c>
      <c r="B80" s="187"/>
      <c r="C80" s="54"/>
      <c r="D80" s="54"/>
      <c r="E80" s="54"/>
      <c r="F80" s="54"/>
      <c r="G80" s="54"/>
      <c r="H80" s="54"/>
      <c r="I80" s="54"/>
      <c r="J80" s="54"/>
      <c r="K80" s="54"/>
      <c r="L80" s="54"/>
    </row>
    <row r="81" spans="1:14" ht="12.9" customHeight="1" thickBot="1" x14ac:dyDescent="0.3">
      <c r="A81" s="164" t="s">
        <v>119</v>
      </c>
      <c r="B81" s="165"/>
      <c r="C81" s="159"/>
      <c r="D81" s="159"/>
      <c r="E81" s="159"/>
      <c r="F81" s="159"/>
      <c r="G81" s="159"/>
      <c r="H81" s="159"/>
      <c r="I81" s="159"/>
      <c r="J81" s="159"/>
      <c r="K81" s="159"/>
      <c r="L81" s="159"/>
    </row>
    <row r="82" spans="1:14" s="68" customFormat="1" ht="18" customHeight="1" thickBot="1" x14ac:dyDescent="0.3">
      <c r="A82" s="228" t="s">
        <v>56</v>
      </c>
      <c r="B82" s="229"/>
      <c r="C82" s="110" t="str">
        <f>IF(C14="","",IF(C81="",C80*C72,C81*C21*C27))</f>
        <v/>
      </c>
      <c r="D82" s="110" t="str">
        <f t="shared" ref="D82:L82" si="36">IF(D14="","",IF(D81="",D80*D72,D81*D21*D27))</f>
        <v/>
      </c>
      <c r="E82" s="110" t="str">
        <f t="shared" si="36"/>
        <v/>
      </c>
      <c r="F82" s="110" t="str">
        <f t="shared" si="36"/>
        <v/>
      </c>
      <c r="G82" s="110" t="str">
        <f t="shared" si="36"/>
        <v/>
      </c>
      <c r="H82" s="110" t="str">
        <f t="shared" si="36"/>
        <v/>
      </c>
      <c r="I82" s="110" t="str">
        <f t="shared" si="36"/>
        <v/>
      </c>
      <c r="J82" s="110" t="str">
        <f t="shared" si="36"/>
        <v/>
      </c>
      <c r="K82" s="110" t="str">
        <f t="shared" si="36"/>
        <v/>
      </c>
      <c r="L82" s="110" t="str">
        <f t="shared" si="36"/>
        <v/>
      </c>
    </row>
    <row r="83" spans="1:14" s="68" customFormat="1" ht="18" customHeight="1" x14ac:dyDescent="0.25">
      <c r="A83" s="211" t="s">
        <v>57</v>
      </c>
      <c r="B83" s="212"/>
      <c r="C83" s="212"/>
      <c r="D83" s="212"/>
      <c r="E83" s="212"/>
      <c r="F83" s="212"/>
      <c r="G83" s="212"/>
      <c r="H83" s="212"/>
      <c r="I83" s="212"/>
      <c r="J83" s="212"/>
      <c r="K83" s="212"/>
      <c r="L83" s="213"/>
    </row>
    <row r="84" spans="1:14" s="68" customFormat="1" x14ac:dyDescent="0.25">
      <c r="A84" s="166" t="s">
        <v>58</v>
      </c>
      <c r="B84" s="167"/>
      <c r="C84" s="150" t="str">
        <f t="shared" ref="C84:L84" si="37">C72</f>
        <v/>
      </c>
      <c r="D84" s="150" t="str">
        <f t="shared" si="37"/>
        <v/>
      </c>
      <c r="E84" s="150" t="str">
        <f t="shared" si="37"/>
        <v/>
      </c>
      <c r="F84" s="150" t="str">
        <f t="shared" si="37"/>
        <v/>
      </c>
      <c r="G84" s="150" t="str">
        <f t="shared" si="37"/>
        <v/>
      </c>
      <c r="H84" s="150" t="str">
        <f t="shared" si="37"/>
        <v/>
      </c>
      <c r="I84" s="150" t="str">
        <f t="shared" si="37"/>
        <v/>
      </c>
      <c r="J84" s="150" t="str">
        <f t="shared" si="37"/>
        <v/>
      </c>
      <c r="K84" s="150" t="str">
        <f t="shared" si="37"/>
        <v/>
      </c>
      <c r="L84" s="150" t="str">
        <f t="shared" si="37"/>
        <v/>
      </c>
    </row>
    <row r="85" spans="1:14" s="68" customFormat="1" x14ac:dyDescent="0.25">
      <c r="A85" s="243" t="s">
        <v>59</v>
      </c>
      <c r="B85" s="244"/>
      <c r="C85" s="127" t="str">
        <f t="shared" ref="C85:L85" si="38">C75</f>
        <v/>
      </c>
      <c r="D85" s="127" t="str">
        <f t="shared" si="38"/>
        <v/>
      </c>
      <c r="E85" s="127" t="str">
        <f t="shared" si="38"/>
        <v/>
      </c>
      <c r="F85" s="127" t="str">
        <f t="shared" si="38"/>
        <v/>
      </c>
      <c r="G85" s="127" t="str">
        <f t="shared" si="38"/>
        <v/>
      </c>
      <c r="H85" s="127" t="str">
        <f t="shared" si="38"/>
        <v/>
      </c>
      <c r="I85" s="127" t="str">
        <f t="shared" si="38"/>
        <v/>
      </c>
      <c r="J85" s="127" t="str">
        <f t="shared" si="38"/>
        <v/>
      </c>
      <c r="K85" s="127" t="str">
        <f t="shared" si="38"/>
        <v/>
      </c>
      <c r="L85" s="127" t="str">
        <f t="shared" si="38"/>
        <v/>
      </c>
    </row>
    <row r="86" spans="1:14" s="67" customFormat="1" ht="13.8" thickBot="1" x14ac:dyDescent="0.3">
      <c r="A86" s="230" t="s">
        <v>60</v>
      </c>
      <c r="B86" s="231"/>
      <c r="C86" s="128" t="str">
        <f>C82</f>
        <v/>
      </c>
      <c r="D86" s="128" t="str">
        <f t="shared" ref="D86:L86" si="39">D82</f>
        <v/>
      </c>
      <c r="E86" s="128" t="str">
        <f t="shared" si="39"/>
        <v/>
      </c>
      <c r="F86" s="128" t="str">
        <f t="shared" si="39"/>
        <v/>
      </c>
      <c r="G86" s="128" t="str">
        <f t="shared" si="39"/>
        <v/>
      </c>
      <c r="H86" s="128" t="str">
        <f t="shared" si="39"/>
        <v/>
      </c>
      <c r="I86" s="128" t="str">
        <f t="shared" si="39"/>
        <v/>
      </c>
      <c r="J86" s="128" t="str">
        <f t="shared" si="39"/>
        <v/>
      </c>
      <c r="K86" s="128" t="str">
        <f t="shared" si="39"/>
        <v/>
      </c>
      <c r="L86" s="128" t="str">
        <f t="shared" si="39"/>
        <v/>
      </c>
      <c r="M86" s="131"/>
    </row>
    <row r="87" spans="1:14" ht="20.100000000000001" customHeight="1" x14ac:dyDescent="0.25">
      <c r="A87" s="239" t="s">
        <v>63</v>
      </c>
      <c r="B87" s="240"/>
      <c r="C87" s="133" t="str">
        <f t="shared" ref="C87:L87" si="40">IF(C14="","",SUM(C84:C86))</f>
        <v/>
      </c>
      <c r="D87" s="133" t="str">
        <f t="shared" si="40"/>
        <v/>
      </c>
      <c r="E87" s="133" t="str">
        <f t="shared" si="40"/>
        <v/>
      </c>
      <c r="F87" s="133" t="str">
        <f t="shared" si="40"/>
        <v/>
      </c>
      <c r="G87" s="133" t="str">
        <f t="shared" si="40"/>
        <v/>
      </c>
      <c r="H87" s="133" t="str">
        <f t="shared" si="40"/>
        <v/>
      </c>
      <c r="I87" s="133" t="str">
        <f t="shared" si="40"/>
        <v/>
      </c>
      <c r="J87" s="133" t="str">
        <f t="shared" si="40"/>
        <v/>
      </c>
      <c r="K87" s="133" t="str">
        <f t="shared" si="40"/>
        <v/>
      </c>
      <c r="L87" s="133" t="str">
        <f t="shared" si="40"/>
        <v/>
      </c>
      <c r="M87" s="19"/>
      <c r="N87" s="18"/>
    </row>
    <row r="88" spans="1:14" ht="20.100000000000001" customHeight="1" x14ac:dyDescent="0.25">
      <c r="A88" s="236" t="s">
        <v>29</v>
      </c>
      <c r="B88" s="237"/>
      <c r="C88" s="134" t="str">
        <f t="shared" ref="C88:L88" si="41">C21</f>
        <v/>
      </c>
      <c r="D88" s="134" t="str">
        <f t="shared" si="41"/>
        <v/>
      </c>
      <c r="E88" s="134" t="str">
        <f t="shared" si="41"/>
        <v/>
      </c>
      <c r="F88" s="134" t="str">
        <f t="shared" si="41"/>
        <v/>
      </c>
      <c r="G88" s="134" t="str">
        <f t="shared" si="41"/>
        <v/>
      </c>
      <c r="H88" s="134" t="str">
        <f t="shared" si="41"/>
        <v/>
      </c>
      <c r="I88" s="134" t="str">
        <f t="shared" si="41"/>
        <v/>
      </c>
      <c r="J88" s="134" t="str">
        <f t="shared" si="41"/>
        <v/>
      </c>
      <c r="K88" s="134" t="str">
        <f t="shared" si="41"/>
        <v/>
      </c>
      <c r="L88" s="134" t="str">
        <f t="shared" si="41"/>
        <v/>
      </c>
      <c r="M88" s="19"/>
      <c r="N88" s="18"/>
    </row>
    <row r="89" spans="1:14" ht="20.100000000000001" customHeight="1" x14ac:dyDescent="0.25">
      <c r="A89" s="236" t="s">
        <v>69</v>
      </c>
      <c r="B89" s="237"/>
      <c r="C89" s="135" t="str">
        <f>IFERROR(C87/C88,"")</f>
        <v/>
      </c>
      <c r="D89" s="135" t="str">
        <f t="shared" ref="D89:L89" si="42">IFERROR(D87/D88,"")</f>
        <v/>
      </c>
      <c r="E89" s="135" t="str">
        <f t="shared" si="42"/>
        <v/>
      </c>
      <c r="F89" s="135" t="str">
        <f t="shared" si="42"/>
        <v/>
      </c>
      <c r="G89" s="135" t="str">
        <f t="shared" si="42"/>
        <v/>
      </c>
      <c r="H89" s="135" t="str">
        <f t="shared" si="42"/>
        <v/>
      </c>
      <c r="I89" s="135" t="str">
        <f t="shared" si="42"/>
        <v/>
      </c>
      <c r="J89" s="135" t="str">
        <f t="shared" si="42"/>
        <v/>
      </c>
      <c r="K89" s="135" t="str">
        <f t="shared" si="42"/>
        <v/>
      </c>
      <c r="L89" s="135" t="str">
        <f t="shared" si="42"/>
        <v/>
      </c>
      <c r="M89" s="19"/>
      <c r="N89" s="18"/>
    </row>
    <row r="90" spans="1:14" ht="26.25" customHeight="1" x14ac:dyDescent="0.25">
      <c r="A90" s="236" t="s">
        <v>93</v>
      </c>
      <c r="B90" s="237"/>
      <c r="C90" s="135" t="str">
        <f t="shared" ref="C90:L90" si="43">IFERROR(ROUND(C72/C21/(C24*4.348),2),"")</f>
        <v/>
      </c>
      <c r="D90" s="135" t="str">
        <f t="shared" si="43"/>
        <v/>
      </c>
      <c r="E90" s="135" t="str">
        <f t="shared" si="43"/>
        <v/>
      </c>
      <c r="F90" s="135" t="str">
        <f t="shared" si="43"/>
        <v/>
      </c>
      <c r="G90" s="135" t="str">
        <f t="shared" si="43"/>
        <v/>
      </c>
      <c r="H90" s="135" t="str">
        <f t="shared" si="43"/>
        <v/>
      </c>
      <c r="I90" s="135" t="str">
        <f t="shared" si="43"/>
        <v/>
      </c>
      <c r="J90" s="135" t="str">
        <f t="shared" si="43"/>
        <v/>
      </c>
      <c r="K90" s="135" t="str">
        <f t="shared" si="43"/>
        <v/>
      </c>
      <c r="L90" s="135" t="str">
        <f t="shared" si="43"/>
        <v/>
      </c>
      <c r="M90" s="19"/>
      <c r="N90" s="18"/>
    </row>
    <row r="91" spans="1:14" ht="20.100000000000001" customHeight="1" thickBot="1" x14ac:dyDescent="0.3">
      <c r="A91" s="176" t="s">
        <v>11</v>
      </c>
      <c r="B91" s="177"/>
      <c r="C91" s="140" t="str">
        <f t="shared" ref="C91:L91" si="44">IFERROR(ROUND(C87/C21/(C24*4.348),2),"")</f>
        <v/>
      </c>
      <c r="D91" s="140" t="str">
        <f t="shared" si="44"/>
        <v/>
      </c>
      <c r="E91" s="140" t="str">
        <f t="shared" si="44"/>
        <v/>
      </c>
      <c r="F91" s="140" t="str">
        <f t="shared" si="44"/>
        <v/>
      </c>
      <c r="G91" s="140" t="str">
        <f t="shared" si="44"/>
        <v/>
      </c>
      <c r="H91" s="140" t="str">
        <f t="shared" si="44"/>
        <v/>
      </c>
      <c r="I91" s="140" t="str">
        <f t="shared" si="44"/>
        <v/>
      </c>
      <c r="J91" s="140" t="str">
        <f t="shared" si="44"/>
        <v/>
      </c>
      <c r="K91" s="140" t="str">
        <f t="shared" si="44"/>
        <v/>
      </c>
      <c r="L91" s="140" t="str">
        <f t="shared" si="44"/>
        <v/>
      </c>
      <c r="M91" s="19"/>
      <c r="N91" s="18"/>
    </row>
    <row r="92" spans="1:14" ht="20.100000000000001" customHeight="1" x14ac:dyDescent="0.25">
      <c r="A92" s="234" t="s">
        <v>64</v>
      </c>
      <c r="B92" s="235"/>
      <c r="C92" s="137">
        <f>ROUND(SUM(C84:L84),2)</f>
        <v>0</v>
      </c>
      <c r="D92" s="138" t="s">
        <v>67</v>
      </c>
      <c r="E92" s="145" t="s">
        <v>68</v>
      </c>
      <c r="F92" s="111"/>
      <c r="G92" s="111"/>
      <c r="H92" s="111"/>
      <c r="I92" s="111"/>
      <c r="J92" s="111"/>
      <c r="K92" s="111"/>
      <c r="L92" s="111"/>
      <c r="M92" s="19"/>
      <c r="N92" s="18"/>
    </row>
    <row r="93" spans="1:14" ht="20.100000000000001" customHeight="1" x14ac:dyDescent="0.25">
      <c r="A93" s="236" t="s">
        <v>65</v>
      </c>
      <c r="B93" s="237"/>
      <c r="C93" s="135">
        <f>ROUND(SUM(C85:L85),2)</f>
        <v>0</v>
      </c>
      <c r="D93" s="136" t="s">
        <v>96</v>
      </c>
      <c r="E93" s="141" t="e">
        <f>$C$93/$C$92</f>
        <v>#DIV/0!</v>
      </c>
      <c r="F93" s="111"/>
      <c r="G93" s="111"/>
      <c r="H93" s="111"/>
      <c r="I93" s="111"/>
      <c r="J93" s="111"/>
      <c r="K93" s="111"/>
      <c r="L93" s="111"/>
      <c r="M93" s="19"/>
      <c r="N93" s="18"/>
    </row>
    <row r="94" spans="1:14" ht="20.100000000000001" customHeight="1" thickBot="1" x14ac:dyDescent="0.3">
      <c r="A94" s="236" t="s">
        <v>66</v>
      </c>
      <c r="B94" s="237"/>
      <c r="C94" s="135">
        <f>ROUND(SUM(C86:L86),2)</f>
        <v>0</v>
      </c>
      <c r="D94" s="139" t="s">
        <v>97</v>
      </c>
      <c r="E94" s="142" t="e">
        <f>$C$94/$C$92</f>
        <v>#DIV/0!</v>
      </c>
      <c r="F94" s="111"/>
      <c r="G94" s="111"/>
      <c r="H94" s="111"/>
      <c r="I94" s="111"/>
      <c r="J94" s="111"/>
      <c r="K94" s="111"/>
      <c r="L94" s="111"/>
      <c r="M94" s="19"/>
      <c r="N94" s="18"/>
    </row>
    <row r="95" spans="1:14" ht="20.100000000000001" customHeight="1" x14ac:dyDescent="0.25">
      <c r="A95" s="236" t="s">
        <v>61</v>
      </c>
      <c r="B95" s="237"/>
      <c r="C95" s="143">
        <f>ROUND(SUM(C87:L87),2)</f>
        <v>0</v>
      </c>
      <c r="D95" s="112"/>
      <c r="E95" s="112"/>
      <c r="F95" s="112"/>
      <c r="G95" s="112"/>
      <c r="H95" s="112"/>
      <c r="I95" s="112"/>
      <c r="J95" s="112"/>
      <c r="K95" s="112"/>
      <c r="L95" s="112"/>
      <c r="M95" s="19"/>
      <c r="N95" s="18"/>
    </row>
    <row r="96" spans="1:14" s="13" customFormat="1" ht="18.75" customHeight="1" thickBot="1" x14ac:dyDescent="0.3">
      <c r="A96" s="176" t="s">
        <v>72</v>
      </c>
      <c r="B96" s="177"/>
      <c r="C96" s="144">
        <f>SUM(C88:L88)</f>
        <v>0</v>
      </c>
      <c r="D96" s="111"/>
      <c r="E96" s="111"/>
      <c r="F96" s="111"/>
      <c r="G96" s="111"/>
      <c r="H96" s="111"/>
      <c r="I96" s="111"/>
      <c r="J96" s="111"/>
      <c r="K96" s="111"/>
      <c r="L96" s="111"/>
      <c r="M96" s="71"/>
      <c r="N96" s="72"/>
    </row>
    <row r="97" spans="1:14" s="13" customFormat="1" x14ac:dyDescent="0.25">
      <c r="A97" s="113"/>
      <c r="B97" s="113"/>
      <c r="C97" s="111"/>
      <c r="D97" s="111"/>
      <c r="E97" s="111"/>
      <c r="F97" s="111"/>
      <c r="G97" s="111"/>
      <c r="H97" s="111"/>
      <c r="I97" s="111"/>
      <c r="J97" s="111"/>
      <c r="K97" s="111"/>
      <c r="L97" s="111"/>
      <c r="M97" s="71"/>
      <c r="N97" s="72"/>
    </row>
    <row r="98" spans="1:14" s="13" customFormat="1" x14ac:dyDescent="0.25">
      <c r="A98" s="238"/>
      <c r="B98" s="238"/>
      <c r="C98" s="238"/>
      <c r="D98" s="238"/>
      <c r="E98" s="238"/>
      <c r="F98" s="238"/>
      <c r="L98" s="72"/>
      <c r="M98" s="71"/>
    </row>
    <row r="99" spans="1:14" s="21" customFormat="1" ht="19.5" hidden="1" customHeight="1" x14ac:dyDescent="0.25">
      <c r="A99" s="29" t="s">
        <v>7</v>
      </c>
      <c r="B99" s="29"/>
      <c r="C99" s="29"/>
      <c r="D99" s="29"/>
      <c r="E99" s="29"/>
      <c r="F99" s="29"/>
      <c r="L99" s="22"/>
      <c r="M99" s="23"/>
    </row>
    <row r="100" spans="1:14" hidden="1" x14ac:dyDescent="0.25">
      <c r="C100" s="232" t="s">
        <v>94</v>
      </c>
      <c r="D100" s="233"/>
      <c r="E100" s="232" t="s">
        <v>10</v>
      </c>
      <c r="F100" s="233"/>
      <c r="I100" s="17"/>
    </row>
    <row r="101" spans="1:14" s="21" customFormat="1" hidden="1" x14ac:dyDescent="0.25">
      <c r="A101" s="24"/>
      <c r="B101" s="25"/>
      <c r="C101" s="28" t="s">
        <v>73</v>
      </c>
      <c r="D101" s="28" t="s">
        <v>8</v>
      </c>
      <c r="E101" s="28" t="s">
        <v>73</v>
      </c>
      <c r="F101" s="28" t="s">
        <v>8</v>
      </c>
      <c r="L101" s="22"/>
      <c r="M101" s="23"/>
    </row>
    <row r="102" spans="1:14" s="17" customFormat="1" hidden="1" x14ac:dyDescent="0.25">
      <c r="A102" s="26" t="s">
        <v>12</v>
      </c>
      <c r="B102" s="27"/>
      <c r="C102" s="78" t="e">
        <f>SUM($C$69:$L$69)/C96</f>
        <v>#DIV/0!</v>
      </c>
      <c r="D102" s="78">
        <f>ROUND(SUM($C$69:$L$69),2)</f>
        <v>0</v>
      </c>
      <c r="E102" s="35"/>
      <c r="F102" s="33">
        <f>E102*C96</f>
        <v>0</v>
      </c>
      <c r="L102" s="20"/>
      <c r="M102" s="20"/>
    </row>
    <row r="103" spans="1:14" s="17" customFormat="1" hidden="1" x14ac:dyDescent="0.25">
      <c r="A103" s="26" t="s">
        <v>13</v>
      </c>
      <c r="B103" s="27"/>
      <c r="C103" s="78" t="e">
        <f>ROUND(SUM($C$70:$L$70)/C96,2)</f>
        <v>#DIV/0!</v>
      </c>
      <c r="D103" s="78">
        <f>ROUND(SUM($C$70:$L$70),2)</f>
        <v>0</v>
      </c>
      <c r="E103" s="35"/>
      <c r="F103" s="33">
        <f>E103*C96</f>
        <v>0</v>
      </c>
      <c r="L103" s="20"/>
      <c r="M103" s="20"/>
    </row>
    <row r="104" spans="1:14" s="17" customFormat="1" hidden="1" x14ac:dyDescent="0.25">
      <c r="A104" s="26" t="s">
        <v>14</v>
      </c>
      <c r="B104" s="27"/>
      <c r="C104" s="78" t="e">
        <f>SUM($C$71:$L$71)/C96</f>
        <v>#DIV/0!</v>
      </c>
      <c r="D104" s="78">
        <f>ROUND(SUM($C$71:$L$71),2)</f>
        <v>0</v>
      </c>
      <c r="E104" s="35"/>
      <c r="F104" s="33">
        <f>E104*C96</f>
        <v>0</v>
      </c>
      <c r="L104" s="20"/>
      <c r="M104" s="20"/>
    </row>
    <row r="105" spans="1:14" s="17" customFormat="1" hidden="1" x14ac:dyDescent="0.25">
      <c r="A105" s="26" t="s">
        <v>15</v>
      </c>
      <c r="B105" s="27"/>
      <c r="C105" s="78" t="e">
        <f>$C$92/C96</f>
        <v>#DIV/0!</v>
      </c>
      <c r="D105" s="78">
        <f>$C$92</f>
        <v>0</v>
      </c>
      <c r="E105" s="34">
        <f>SUM(E102:E104)</f>
        <v>0</v>
      </c>
      <c r="F105" s="33">
        <f>SUM(F102:F104)</f>
        <v>0</v>
      </c>
      <c r="L105" s="20"/>
      <c r="M105" s="20"/>
    </row>
    <row r="106" spans="1:14" s="17" customFormat="1" ht="26.25" hidden="1" customHeight="1" x14ac:dyDescent="0.25">
      <c r="A106" s="178" t="s">
        <v>16</v>
      </c>
      <c r="B106" s="179"/>
      <c r="C106" s="78" t="e">
        <f>$C$93/C96</f>
        <v>#DIV/0!</v>
      </c>
      <c r="D106" s="78">
        <f>$C$93</f>
        <v>0</v>
      </c>
      <c r="E106" s="36"/>
      <c r="F106" s="31">
        <f>E106*C96</f>
        <v>0</v>
      </c>
      <c r="L106" s="20"/>
      <c r="M106" s="20"/>
    </row>
    <row r="107" spans="1:14" s="17" customFormat="1" hidden="1" x14ac:dyDescent="0.25">
      <c r="A107" s="26" t="s">
        <v>17</v>
      </c>
      <c r="B107" s="27"/>
      <c r="C107" s="78" t="e">
        <f>$C$94/C96</f>
        <v>#DIV/0!</v>
      </c>
      <c r="D107" s="78">
        <f>$C$94</f>
        <v>0</v>
      </c>
      <c r="E107" s="35"/>
      <c r="F107" s="33">
        <f>E107*C96</f>
        <v>0</v>
      </c>
      <c r="L107" s="20"/>
      <c r="M107" s="20"/>
    </row>
    <row r="108" spans="1:14" s="17" customFormat="1" hidden="1" x14ac:dyDescent="0.25">
      <c r="A108" s="26" t="s">
        <v>9</v>
      </c>
      <c r="B108" s="27"/>
      <c r="C108" s="79" t="e">
        <f>SUM(C106:C107)+SUM(C102:C104)</f>
        <v>#DIV/0!</v>
      </c>
      <c r="D108" s="79">
        <f>SUM(D106:D107)+SUM(D102:D104)</f>
        <v>0</v>
      </c>
      <c r="E108" s="32">
        <f>SUM(E106:E107)+SUM(E102:E104)</f>
        <v>0</v>
      </c>
      <c r="F108" s="32">
        <f>SUM(F106:F107)+SUM(F102:F104)</f>
        <v>0</v>
      </c>
    </row>
    <row r="109" spans="1:14" ht="8.25" customHeight="1" x14ac:dyDescent="0.25">
      <c r="F109" s="4"/>
    </row>
  </sheetData>
  <sheetProtection algorithmName="SHA-512" hashValue="ooE24EcyNJapk53U4jlgBZBRZYHvpHwvXm8w/a6PoDH8HkmKzBKw/pRpmSuW2f1N7FbBOKJxQKwYfAnRSKLEFg==" saltValue="blLyZ1hEJX8ra6oMlEex2A==" spinCount="100000" sheet="1" selectLockedCells="1"/>
  <customSheetViews>
    <customSheetView guid="{91B999BD-A45E-4103-8F8C-38A583DF81BF}" scale="110" showGridLines="0" printArea="1" hiddenRows="1" topLeftCell="A19">
      <selection activeCell="H25" sqref="H25"/>
      <rowBreaks count="1" manualBreakCount="1">
        <brk id="65" max="5" man="1"/>
      </rowBreaks>
      <pageMargins left="0.70866141732283472" right="0.70866141732283472" top="0.74803149606299213" bottom="0.54" header="0.31496062992125984" footer="0.22"/>
      <printOptions horizontalCentered="1" verticalCentered="1"/>
      <pageSetup paperSize="9" scale="91" orientation="portrait" r:id="rId1"/>
      <headerFooter alignWithMargins="0">
        <oddHeader>&amp;L&amp;G&amp;R&amp;G</oddHeader>
        <oddFooter>&amp;C&amp;8&amp;K00-049Zusatzblatt_P_FP_2014_V2_1_151030.xls&amp;RSeite &amp;P von  &amp;N</oddFooter>
      </headerFooter>
    </customSheetView>
  </customSheetViews>
  <mergeCells count="110">
    <mergeCell ref="A30:B30"/>
    <mergeCell ref="A11:L11"/>
    <mergeCell ref="A14:B14"/>
    <mergeCell ref="A13:B13"/>
    <mergeCell ref="A15:B15"/>
    <mergeCell ref="A16:B16"/>
    <mergeCell ref="A17:B17"/>
    <mergeCell ref="A18:B18"/>
    <mergeCell ref="A19:B19"/>
    <mergeCell ref="A21:B21"/>
    <mergeCell ref="A22:B22"/>
    <mergeCell ref="A23:B23"/>
    <mergeCell ref="A24:B24"/>
    <mergeCell ref="G5:H5"/>
    <mergeCell ref="G6:H6"/>
    <mergeCell ref="G8:H8"/>
    <mergeCell ref="G9:H9"/>
    <mergeCell ref="G10:H10"/>
    <mergeCell ref="G7:H7"/>
    <mergeCell ref="I7:L7"/>
    <mergeCell ref="J9:L10"/>
    <mergeCell ref="J5:L5"/>
    <mergeCell ref="A82:B82"/>
    <mergeCell ref="A79:B79"/>
    <mergeCell ref="A83:L83"/>
    <mergeCell ref="A84:B84"/>
    <mergeCell ref="A85:B85"/>
    <mergeCell ref="A69:B69"/>
    <mergeCell ref="A70:B70"/>
    <mergeCell ref="A71:B71"/>
    <mergeCell ref="A72:B72"/>
    <mergeCell ref="A73:L73"/>
    <mergeCell ref="A76:L76"/>
    <mergeCell ref="A77:B77"/>
    <mergeCell ref="A80:B80"/>
    <mergeCell ref="A74:B74"/>
    <mergeCell ref="A75:B75"/>
    <mergeCell ref="A81:B81"/>
    <mergeCell ref="A67:B67"/>
    <mergeCell ref="A63:B63"/>
    <mergeCell ref="A66:B66"/>
    <mergeCell ref="A51:B51"/>
    <mergeCell ref="A86:B86"/>
    <mergeCell ref="E100:F100"/>
    <mergeCell ref="C100:D100"/>
    <mergeCell ref="A92:B92"/>
    <mergeCell ref="A93:B93"/>
    <mergeCell ref="A94:B94"/>
    <mergeCell ref="A90:B90"/>
    <mergeCell ref="A91:B91"/>
    <mergeCell ref="A88:B88"/>
    <mergeCell ref="A89:B89"/>
    <mergeCell ref="A98:F98"/>
    <mergeCell ref="A87:B87"/>
    <mergeCell ref="A95:B95"/>
    <mergeCell ref="A68:L68"/>
    <mergeCell ref="A61:B61"/>
    <mergeCell ref="A62:L62"/>
    <mergeCell ref="A58:B58"/>
    <mergeCell ref="A59:B59"/>
    <mergeCell ref="A60:B60"/>
    <mergeCell ref="A57:B57"/>
    <mergeCell ref="A3:B3"/>
    <mergeCell ref="A45:B45"/>
    <mergeCell ref="A25:B25"/>
    <mergeCell ref="A26:B26"/>
    <mergeCell ref="A20:B20"/>
    <mergeCell ref="A42:B42"/>
    <mergeCell ref="A39:L39"/>
    <mergeCell ref="A64:B64"/>
    <mergeCell ref="A65:B65"/>
    <mergeCell ref="A38:B38"/>
    <mergeCell ref="A53:B53"/>
    <mergeCell ref="A55:B55"/>
    <mergeCell ref="A56:B56"/>
    <mergeCell ref="A46:B46"/>
    <mergeCell ref="A49:B49"/>
    <mergeCell ref="A41:B41"/>
    <mergeCell ref="A54:B54"/>
    <mergeCell ref="A40:B40"/>
    <mergeCell ref="A44:B44"/>
    <mergeCell ref="A47:L47"/>
    <mergeCell ref="A48:B48"/>
    <mergeCell ref="A52:B52"/>
    <mergeCell ref="A12:L12"/>
    <mergeCell ref="A43:B43"/>
    <mergeCell ref="A33:B33"/>
    <mergeCell ref="A50:B50"/>
    <mergeCell ref="A2:L2"/>
    <mergeCell ref="J6:L6"/>
    <mergeCell ref="A1:L1"/>
    <mergeCell ref="A96:B96"/>
    <mergeCell ref="A106:B106"/>
    <mergeCell ref="C5:F5"/>
    <mergeCell ref="C6:F6"/>
    <mergeCell ref="A36:B36"/>
    <mergeCell ref="A31:B31"/>
    <mergeCell ref="G4:L4"/>
    <mergeCell ref="C7:E7"/>
    <mergeCell ref="D8:F8"/>
    <mergeCell ref="D10:F10"/>
    <mergeCell ref="A27:B27"/>
    <mergeCell ref="A28:B28"/>
    <mergeCell ref="A29:B29"/>
    <mergeCell ref="A37:B37"/>
    <mergeCell ref="A32:B32"/>
    <mergeCell ref="A10:B10"/>
    <mergeCell ref="I3:L3"/>
    <mergeCell ref="C3:F3"/>
    <mergeCell ref="G3:H3"/>
  </mergeCells>
  <dataValidations count="1">
    <dataValidation type="list" allowBlank="1" showInputMessage="1" showErrorMessage="1" sqref="C10">
      <formula1>Anteil</formula1>
    </dataValidation>
  </dataValidations>
  <printOptions horizontalCentered="1"/>
  <pageMargins left="0.70866141732283472" right="0.70866141732283472" top="0.94488188976377963" bottom="0.55118110236220474" header="0.31496062992125984" footer="0.23622047244094491"/>
  <pageSetup paperSize="9" scale="70" fitToHeight="0" orientation="landscape" r:id="rId2"/>
  <headerFooter alignWithMargins="0">
    <oddHeader>&amp;L&amp;G&amp;R&amp;G</oddHeader>
    <oddFooter>&amp;L&amp;9&amp;K00-032&amp;F
&amp;C&amp;8&amp;K00-049&amp;G
Zusatzblatt_P_pauschal_AGA_erweitert_V2_1_230823&amp;RSeite &amp;P von  &amp;N</oddFooter>
  </headerFooter>
  <rowBreaks count="2" manualBreakCount="2">
    <brk id="46" max="11" man="1"/>
    <brk id="82" max="11" man="1"/>
  </rowBreaks>
  <legacy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6"/>
  <sheetViews>
    <sheetView showGridLines="0" zoomScaleNormal="100" workbookViewId="0">
      <selection activeCell="A6" sqref="A6:F19"/>
    </sheetView>
  </sheetViews>
  <sheetFormatPr baseColWidth="10" defaultColWidth="0" defaultRowHeight="13.2" x14ac:dyDescent="0.25"/>
  <cols>
    <col min="1" max="1" width="21" style="1" customWidth="1"/>
    <col min="2" max="2" width="10" style="1" customWidth="1"/>
    <col min="3" max="3" width="16.5546875" style="1" customWidth="1"/>
    <col min="4" max="4" width="16.109375" style="1" customWidth="1"/>
    <col min="5" max="5" width="15.6640625" style="1" customWidth="1"/>
    <col min="6" max="6" width="15.6640625" style="2" customWidth="1"/>
    <col min="7" max="12" width="15.6640625" style="4" hidden="1" customWidth="1"/>
    <col min="13" max="14" width="0" style="4" hidden="1" customWidth="1"/>
    <col min="15" max="17" width="0" style="1" hidden="1" customWidth="1"/>
    <col min="18" max="16384" width="11.44140625" style="1" hidden="1"/>
  </cols>
  <sheetData>
    <row r="1" spans="1:14" x14ac:dyDescent="0.25">
      <c r="A1" s="16" t="s">
        <v>6</v>
      </c>
      <c r="B1" s="16"/>
      <c r="C1" s="4"/>
      <c r="D1" s="15"/>
      <c r="E1" s="4"/>
      <c r="F1" s="4"/>
    </row>
    <row r="2" spans="1:14" x14ac:dyDescent="0.25">
      <c r="A2" s="6"/>
      <c r="B2" s="6"/>
      <c r="C2" s="6"/>
      <c r="D2" s="6"/>
      <c r="E2" s="6"/>
      <c r="F2" s="6"/>
    </row>
    <row r="3" spans="1:14" s="2" customFormat="1" ht="18" customHeight="1" x14ac:dyDescent="0.25">
      <c r="A3" s="282" t="s">
        <v>129</v>
      </c>
      <c r="B3" s="283"/>
      <c r="C3" s="283"/>
      <c r="D3" s="283"/>
      <c r="E3" s="283"/>
      <c r="F3" s="284"/>
      <c r="G3" s="13"/>
      <c r="H3" s="13"/>
      <c r="I3" s="13"/>
      <c r="J3" s="13"/>
      <c r="K3" s="13"/>
      <c r="L3" s="13"/>
      <c r="M3" s="13"/>
      <c r="N3" s="13"/>
    </row>
    <row r="4" spans="1:14" s="2" customFormat="1" ht="9.75" customHeight="1" x14ac:dyDescent="0.25">
      <c r="A4" s="5"/>
      <c r="B4" s="5"/>
      <c r="C4" s="7"/>
      <c r="D4" s="8"/>
      <c r="E4" s="8"/>
      <c r="F4" s="9"/>
      <c r="G4" s="13"/>
      <c r="H4" s="13"/>
      <c r="I4" s="13"/>
      <c r="J4" s="13"/>
      <c r="K4" s="13"/>
      <c r="L4" s="13"/>
      <c r="M4" s="13"/>
      <c r="N4" s="13"/>
    </row>
    <row r="5" spans="1:14" s="2" customFormat="1" x14ac:dyDescent="0.25">
      <c r="A5" s="281" t="s">
        <v>130</v>
      </c>
      <c r="B5" s="281"/>
      <c r="C5" s="281"/>
      <c r="D5" s="281"/>
      <c r="E5" s="281"/>
      <c r="F5" s="281"/>
      <c r="G5" s="13"/>
      <c r="H5" s="13"/>
      <c r="I5" s="13"/>
      <c r="J5" s="13"/>
      <c r="K5" s="13"/>
      <c r="L5" s="13"/>
      <c r="M5" s="13"/>
      <c r="N5" s="13"/>
    </row>
    <row r="6" spans="1:14" x14ac:dyDescent="0.25">
      <c r="A6" s="289"/>
      <c r="B6" s="289"/>
      <c r="C6" s="289"/>
      <c r="D6" s="289"/>
      <c r="E6" s="289"/>
      <c r="F6" s="289"/>
    </row>
    <row r="7" spans="1:14" x14ac:dyDescent="0.25">
      <c r="A7" s="285"/>
      <c r="B7" s="285"/>
      <c r="C7" s="285"/>
      <c r="D7" s="285"/>
      <c r="E7" s="285"/>
      <c r="F7" s="285"/>
    </row>
    <row r="8" spans="1:14" x14ac:dyDescent="0.25">
      <c r="A8" s="285"/>
      <c r="B8" s="285"/>
      <c r="C8" s="285"/>
      <c r="D8" s="285"/>
      <c r="E8" s="285"/>
      <c r="F8" s="285"/>
    </row>
    <row r="9" spans="1:14" s="2" customFormat="1" x14ac:dyDescent="0.25">
      <c r="A9" s="285"/>
      <c r="B9" s="285"/>
      <c r="C9" s="285"/>
      <c r="D9" s="285"/>
      <c r="E9" s="285"/>
      <c r="F9" s="285"/>
      <c r="G9" s="13"/>
      <c r="H9" s="13"/>
      <c r="I9" s="13"/>
      <c r="J9" s="13"/>
      <c r="K9" s="13"/>
      <c r="L9" s="13"/>
      <c r="M9" s="13"/>
      <c r="N9" s="13"/>
    </row>
    <row r="10" spans="1:14" s="2" customFormat="1" x14ac:dyDescent="0.25">
      <c r="A10" s="285"/>
      <c r="B10" s="285"/>
      <c r="C10" s="285"/>
      <c r="D10" s="285"/>
      <c r="E10" s="285"/>
      <c r="F10" s="285"/>
      <c r="G10" s="13"/>
      <c r="H10" s="13"/>
      <c r="I10" s="13"/>
      <c r="J10" s="13"/>
      <c r="K10" s="13"/>
      <c r="L10" s="13"/>
      <c r="M10" s="13"/>
      <c r="N10" s="13"/>
    </row>
    <row r="11" spans="1:14" x14ac:dyDescent="0.25">
      <c r="A11" s="285"/>
      <c r="B11" s="285"/>
      <c r="C11" s="285"/>
      <c r="D11" s="285"/>
      <c r="E11" s="285"/>
      <c r="F11" s="285"/>
    </row>
    <row r="12" spans="1:14" x14ac:dyDescent="0.25">
      <c r="A12" s="285"/>
      <c r="B12" s="285"/>
      <c r="C12" s="285"/>
      <c r="D12" s="285"/>
      <c r="E12" s="285"/>
      <c r="F12" s="285"/>
    </row>
    <row r="13" spans="1:14" x14ac:dyDescent="0.25">
      <c r="A13" s="285"/>
      <c r="B13" s="285"/>
      <c r="C13" s="285"/>
      <c r="D13" s="285"/>
      <c r="E13" s="285"/>
      <c r="F13" s="285"/>
    </row>
    <row r="14" spans="1:14" s="2" customFormat="1" x14ac:dyDescent="0.25">
      <c r="A14" s="285"/>
      <c r="B14" s="285"/>
      <c r="C14" s="285"/>
      <c r="D14" s="285"/>
      <c r="E14" s="285"/>
      <c r="F14" s="285"/>
      <c r="G14" s="13"/>
      <c r="H14" s="13"/>
      <c r="I14" s="13"/>
      <c r="J14" s="13"/>
      <c r="K14" s="13"/>
      <c r="L14" s="13"/>
      <c r="M14" s="13"/>
      <c r="N14" s="13"/>
    </row>
    <row r="15" spans="1:14" s="2" customFormat="1" x14ac:dyDescent="0.25">
      <c r="A15" s="285"/>
      <c r="B15" s="285"/>
      <c r="C15" s="285"/>
      <c r="D15" s="285"/>
      <c r="E15" s="285"/>
      <c r="F15" s="285"/>
      <c r="G15" s="13"/>
      <c r="H15" s="13"/>
      <c r="I15" s="13"/>
      <c r="J15" s="13"/>
      <c r="K15" s="13"/>
      <c r="L15" s="13"/>
      <c r="M15" s="13"/>
      <c r="N15" s="13"/>
    </row>
    <row r="16" spans="1:14" s="2" customFormat="1" x14ac:dyDescent="0.25">
      <c r="A16" s="285"/>
      <c r="B16" s="285"/>
      <c r="C16" s="285"/>
      <c r="D16" s="285"/>
      <c r="E16" s="285"/>
      <c r="F16" s="285"/>
      <c r="G16" s="13"/>
      <c r="H16" s="13"/>
      <c r="I16" s="13"/>
      <c r="J16" s="13"/>
      <c r="K16" s="13"/>
      <c r="L16" s="13"/>
      <c r="M16" s="13"/>
      <c r="N16" s="13"/>
    </row>
    <row r="17" spans="1:14" s="2" customFormat="1" x14ac:dyDescent="0.25">
      <c r="A17" s="285"/>
      <c r="B17" s="285"/>
      <c r="C17" s="285"/>
      <c r="D17" s="285"/>
      <c r="E17" s="285"/>
      <c r="F17" s="285"/>
      <c r="G17" s="13"/>
      <c r="H17" s="13"/>
      <c r="I17" s="13"/>
      <c r="J17" s="13"/>
      <c r="K17" s="13"/>
      <c r="L17" s="13"/>
      <c r="M17" s="13"/>
      <c r="N17" s="13"/>
    </row>
    <row r="18" spans="1:14" x14ac:dyDescent="0.25">
      <c r="A18" s="285"/>
      <c r="B18" s="285"/>
      <c r="C18" s="285"/>
      <c r="D18" s="285"/>
      <c r="E18" s="285"/>
      <c r="F18" s="285"/>
    </row>
    <row r="19" spans="1:14" x14ac:dyDescent="0.25">
      <c r="A19" s="286"/>
      <c r="B19" s="286"/>
      <c r="C19" s="286"/>
      <c r="D19" s="286"/>
      <c r="E19" s="286"/>
      <c r="F19" s="286"/>
    </row>
    <row r="20" spans="1:14" x14ac:dyDescent="0.25">
      <c r="A20" s="4"/>
      <c r="B20" s="4"/>
      <c r="C20" s="4"/>
      <c r="D20" s="4"/>
      <c r="E20" s="4"/>
      <c r="F20" s="4"/>
    </row>
    <row r="21" spans="1:14" x14ac:dyDescent="0.25">
      <c r="A21" s="10" t="s">
        <v>1</v>
      </c>
      <c r="B21" s="10"/>
      <c r="C21" s="6"/>
      <c r="D21" s="6"/>
      <c r="E21" s="6"/>
      <c r="F21" s="6"/>
    </row>
    <row r="22" spans="1:14" x14ac:dyDescent="0.25">
      <c r="A22" s="11" t="s">
        <v>3</v>
      </c>
      <c r="B22" s="11"/>
      <c r="C22" s="12"/>
      <c r="D22" s="12"/>
      <c r="E22" s="12"/>
      <c r="F22" s="6"/>
    </row>
    <row r="23" spans="1:14" x14ac:dyDescent="0.25">
      <c r="A23" s="289"/>
      <c r="B23" s="289"/>
      <c r="C23" s="289"/>
      <c r="D23" s="289"/>
      <c r="E23" s="289"/>
      <c r="F23" s="289"/>
    </row>
    <row r="24" spans="1:14" x14ac:dyDescent="0.25">
      <c r="A24" s="285"/>
      <c r="B24" s="285"/>
      <c r="C24" s="285"/>
      <c r="D24" s="285"/>
      <c r="E24" s="285"/>
      <c r="F24" s="285"/>
    </row>
    <row r="25" spans="1:14" x14ac:dyDescent="0.25">
      <c r="A25" s="285"/>
      <c r="B25" s="285"/>
      <c r="C25" s="285"/>
      <c r="D25" s="285"/>
      <c r="E25" s="285"/>
      <c r="F25" s="285"/>
    </row>
    <row r="26" spans="1:14" x14ac:dyDescent="0.25">
      <c r="A26" s="285"/>
      <c r="B26" s="285"/>
      <c r="C26" s="285"/>
      <c r="D26" s="285"/>
      <c r="E26" s="285"/>
      <c r="F26" s="285"/>
    </row>
    <row r="27" spans="1:14" x14ac:dyDescent="0.25">
      <c r="A27" s="285"/>
      <c r="B27" s="285"/>
      <c r="C27" s="285"/>
      <c r="D27" s="285"/>
      <c r="E27" s="285"/>
      <c r="F27" s="285"/>
    </row>
    <row r="28" spans="1:14" x14ac:dyDescent="0.25">
      <c r="A28" s="285"/>
      <c r="B28" s="285"/>
      <c r="C28" s="285"/>
      <c r="D28" s="285"/>
      <c r="E28" s="285"/>
      <c r="F28" s="285"/>
    </row>
    <row r="29" spans="1:14" x14ac:dyDescent="0.25">
      <c r="A29" s="285"/>
      <c r="B29" s="285"/>
      <c r="C29" s="285"/>
      <c r="D29" s="285"/>
      <c r="E29" s="285"/>
      <c r="F29" s="285"/>
    </row>
    <row r="30" spans="1:14" x14ac:dyDescent="0.25">
      <c r="A30" s="285"/>
      <c r="B30" s="285"/>
      <c r="C30" s="285"/>
      <c r="D30" s="285"/>
      <c r="E30" s="285"/>
      <c r="F30" s="285"/>
    </row>
    <row r="31" spans="1:14" x14ac:dyDescent="0.25">
      <c r="A31" s="286"/>
      <c r="B31" s="286"/>
      <c r="C31" s="286"/>
      <c r="D31" s="286"/>
      <c r="E31" s="286"/>
      <c r="F31" s="286"/>
    </row>
    <row r="32" spans="1:14" x14ac:dyDescent="0.25">
      <c r="A32" s="4"/>
      <c r="B32" s="4"/>
      <c r="C32" s="4"/>
      <c r="D32" s="4"/>
      <c r="E32" s="4"/>
      <c r="F32" s="13"/>
    </row>
    <row r="33" spans="1:17" s="3" customFormat="1" x14ac:dyDescent="0.25">
      <c r="A33" s="290" t="s">
        <v>152</v>
      </c>
      <c r="B33" s="290"/>
      <c r="C33" s="290"/>
      <c r="D33" s="290"/>
      <c r="E33" s="290"/>
      <c r="F33" s="290"/>
      <c r="G33" s="46"/>
      <c r="H33" s="46"/>
      <c r="I33" s="46"/>
      <c r="J33" s="46"/>
      <c r="K33" s="46"/>
      <c r="L33" s="46"/>
      <c r="M33" s="46"/>
      <c r="N33" s="46"/>
    </row>
    <row r="34" spans="1:17" x14ac:dyDescent="0.25">
      <c r="A34" s="285"/>
      <c r="B34" s="285"/>
      <c r="C34" s="285"/>
      <c r="D34" s="285"/>
      <c r="E34" s="285"/>
      <c r="F34" s="285"/>
    </row>
    <row r="35" spans="1:17" x14ac:dyDescent="0.25">
      <c r="A35" s="285"/>
      <c r="B35" s="285"/>
      <c r="C35" s="285"/>
      <c r="D35" s="285"/>
      <c r="E35" s="285"/>
      <c r="F35" s="285"/>
    </row>
    <row r="36" spans="1:17" x14ac:dyDescent="0.25">
      <c r="A36" s="285"/>
      <c r="B36" s="285"/>
      <c r="C36" s="285"/>
      <c r="D36" s="285"/>
      <c r="E36" s="285"/>
      <c r="F36" s="285"/>
    </row>
    <row r="37" spans="1:17" x14ac:dyDescent="0.25">
      <c r="A37" s="285"/>
      <c r="B37" s="285"/>
      <c r="C37" s="285"/>
      <c r="D37" s="285"/>
      <c r="E37" s="285"/>
      <c r="F37" s="285"/>
    </row>
    <row r="38" spans="1:17" x14ac:dyDescent="0.25">
      <c r="A38" s="285"/>
      <c r="B38" s="285"/>
      <c r="C38" s="285"/>
      <c r="D38" s="285"/>
      <c r="E38" s="285"/>
      <c r="F38" s="285"/>
    </row>
    <row r="39" spans="1:17" x14ac:dyDescent="0.25">
      <c r="A39" s="285"/>
      <c r="B39" s="285"/>
      <c r="C39" s="285"/>
      <c r="D39" s="285"/>
      <c r="E39" s="285"/>
      <c r="F39" s="285"/>
    </row>
    <row r="40" spans="1:17" x14ac:dyDescent="0.25">
      <c r="A40" s="285"/>
      <c r="B40" s="285"/>
      <c r="C40" s="285"/>
      <c r="D40" s="285"/>
      <c r="E40" s="285"/>
      <c r="F40" s="285"/>
    </row>
    <row r="41" spans="1:17" x14ac:dyDescent="0.25">
      <c r="A41" s="285"/>
      <c r="B41" s="285"/>
      <c r="C41" s="285"/>
      <c r="D41" s="285"/>
      <c r="E41" s="285"/>
      <c r="F41" s="285"/>
    </row>
    <row r="42" spans="1:17" s="4" customFormat="1" x14ac:dyDescent="0.25">
      <c r="A42" s="286"/>
      <c r="B42" s="286"/>
      <c r="C42" s="286"/>
      <c r="D42" s="286"/>
      <c r="E42" s="286"/>
      <c r="F42" s="286"/>
      <c r="O42" s="1"/>
      <c r="P42" s="1"/>
      <c r="Q42" s="1"/>
    </row>
    <row r="43" spans="1:17" s="4" customFormat="1" ht="12.75" customHeight="1" x14ac:dyDescent="0.25">
      <c r="A43" s="287" t="s">
        <v>19</v>
      </c>
      <c r="B43" s="287"/>
      <c r="C43" s="287"/>
      <c r="D43" s="287"/>
      <c r="E43" s="287"/>
      <c r="F43" s="287"/>
      <c r="O43" s="1"/>
      <c r="P43" s="1"/>
      <c r="Q43" s="1"/>
    </row>
    <row r="44" spans="1:17" s="4" customFormat="1" ht="18.75" customHeight="1" x14ac:dyDescent="0.25">
      <c r="A44" s="288"/>
      <c r="B44" s="288"/>
      <c r="C44" s="288"/>
      <c r="D44" s="288"/>
      <c r="E44" s="288"/>
      <c r="F44" s="288"/>
      <c r="O44" s="1"/>
      <c r="P44" s="1"/>
      <c r="Q44" s="1"/>
    </row>
    <row r="45" spans="1:17" s="4" customFormat="1" x14ac:dyDescent="0.25">
      <c r="A45" s="289"/>
      <c r="B45" s="289"/>
      <c r="C45" s="289"/>
      <c r="D45" s="289"/>
      <c r="E45" s="289"/>
      <c r="F45" s="289"/>
      <c r="O45" s="1"/>
      <c r="P45" s="1"/>
      <c r="Q45" s="1"/>
    </row>
    <row r="46" spans="1:17" s="4" customFormat="1" x14ac:dyDescent="0.25">
      <c r="A46" s="285"/>
      <c r="B46" s="285"/>
      <c r="C46" s="285"/>
      <c r="D46" s="285"/>
      <c r="E46" s="285"/>
      <c r="F46" s="285"/>
      <c r="O46" s="1"/>
      <c r="P46" s="1"/>
      <c r="Q46" s="1"/>
    </row>
    <row r="47" spans="1:17" s="4" customFormat="1" x14ac:dyDescent="0.25">
      <c r="A47" s="285"/>
      <c r="B47" s="285"/>
      <c r="C47" s="285"/>
      <c r="D47" s="285"/>
      <c r="E47" s="285"/>
      <c r="F47" s="285"/>
      <c r="O47" s="1"/>
      <c r="P47" s="1"/>
      <c r="Q47" s="1"/>
    </row>
    <row r="48" spans="1:17" s="4" customFormat="1" x14ac:dyDescent="0.25">
      <c r="A48" s="285"/>
      <c r="B48" s="285"/>
      <c r="C48" s="285"/>
      <c r="D48" s="285"/>
      <c r="E48" s="285"/>
      <c r="F48" s="285"/>
      <c r="O48" s="1"/>
      <c r="P48" s="1"/>
      <c r="Q48" s="1"/>
    </row>
    <row r="49" spans="1:17" s="4" customFormat="1" x14ac:dyDescent="0.25">
      <c r="A49" s="285"/>
      <c r="B49" s="285"/>
      <c r="C49" s="285"/>
      <c r="D49" s="285"/>
      <c r="E49" s="285"/>
      <c r="F49" s="285"/>
      <c r="O49" s="1"/>
      <c r="P49" s="1"/>
      <c r="Q49" s="1"/>
    </row>
    <row r="50" spans="1:17" s="4" customFormat="1" x14ac:dyDescent="0.25">
      <c r="A50" s="286"/>
      <c r="B50" s="286"/>
      <c r="C50" s="286"/>
      <c r="D50" s="286"/>
      <c r="E50" s="286"/>
      <c r="F50" s="286"/>
      <c r="O50" s="1"/>
      <c r="P50" s="1"/>
      <c r="Q50" s="1"/>
    </row>
    <row r="51" spans="1:17" ht="28.5" customHeight="1" x14ac:dyDescent="0.25">
      <c r="A51" s="273" t="s">
        <v>113</v>
      </c>
      <c r="B51" s="274"/>
      <c r="C51" s="274"/>
      <c r="D51" s="274"/>
      <c r="E51" s="274"/>
      <c r="F51" s="274"/>
      <c r="I51" s="1"/>
      <c r="J51" s="1"/>
      <c r="K51" s="1"/>
      <c r="L51" s="1"/>
      <c r="M51" s="1"/>
      <c r="N51" s="1"/>
    </row>
    <row r="52" spans="1:17" ht="30.75" customHeight="1" x14ac:dyDescent="0.25">
      <c r="A52" s="275" t="s">
        <v>131</v>
      </c>
      <c r="B52" s="275"/>
      <c r="C52" s="275"/>
      <c r="D52" s="275"/>
      <c r="E52" s="275"/>
      <c r="F52" s="275"/>
      <c r="I52" s="1"/>
      <c r="J52" s="1"/>
      <c r="K52" s="1"/>
      <c r="L52" s="1"/>
      <c r="M52" s="1"/>
      <c r="N52" s="1"/>
    </row>
    <row r="53" spans="1:17" ht="31.5" customHeight="1" x14ac:dyDescent="0.25">
      <c r="A53" s="276" t="s">
        <v>114</v>
      </c>
      <c r="B53" s="277"/>
      <c r="C53" s="277"/>
      <c r="D53" s="277"/>
      <c r="E53" s="277"/>
      <c r="F53" s="278"/>
      <c r="I53" s="1"/>
      <c r="J53" s="1"/>
      <c r="K53" s="1"/>
      <c r="L53" s="1"/>
      <c r="M53" s="1"/>
      <c r="N53" s="1"/>
    </row>
    <row r="54" spans="1:17" ht="35.4" customHeight="1" x14ac:dyDescent="0.25">
      <c r="I54" s="1"/>
      <c r="J54" s="1"/>
      <c r="K54" s="1"/>
      <c r="L54" s="1"/>
      <c r="M54" s="1"/>
      <c r="N54" s="1"/>
    </row>
    <row r="55" spans="1:17" x14ac:dyDescent="0.25">
      <c r="A55" s="153" t="s">
        <v>115</v>
      </c>
      <c r="B55" s="279"/>
      <c r="C55" s="280"/>
      <c r="I55" s="1"/>
      <c r="J55" s="1"/>
      <c r="K55" s="1"/>
      <c r="L55" s="1"/>
      <c r="M55" s="1"/>
      <c r="N55" s="1"/>
    </row>
    <row r="56" spans="1:17" x14ac:dyDescent="0.25">
      <c r="A56" s="154" t="s">
        <v>116</v>
      </c>
      <c r="B56" s="155" t="s">
        <v>117</v>
      </c>
      <c r="C56" s="47"/>
      <c r="D56" s="156" t="s">
        <v>27</v>
      </c>
      <c r="E56" s="47"/>
      <c r="F56" s="47"/>
      <c r="I56" s="1"/>
      <c r="J56" s="1"/>
      <c r="K56" s="1"/>
      <c r="L56" s="1"/>
      <c r="M56" s="1"/>
      <c r="N56" s="1"/>
    </row>
  </sheetData>
  <sheetProtection algorithmName="SHA-512" hashValue="erZVtL51WtMnwsgoRMv5O/pSIaEVyb7t10bcLDjfAq1OICl+WBkyIyW0P8hktXBjFeIZXfUL1VhZjXihXZcDJg==" saltValue="oAGIlZ/PRHUtUVC4W8XiGg==" spinCount="100000" sheet="1" objects="1" scenarios="1"/>
  <mergeCells count="12">
    <mergeCell ref="A3:F3"/>
    <mergeCell ref="A34:F42"/>
    <mergeCell ref="A43:F44"/>
    <mergeCell ref="A45:F50"/>
    <mergeCell ref="A33:F33"/>
    <mergeCell ref="A23:F31"/>
    <mergeCell ref="A6:F19"/>
    <mergeCell ref="A51:F51"/>
    <mergeCell ref="A52:F52"/>
    <mergeCell ref="A53:F53"/>
    <mergeCell ref="B55:C55"/>
    <mergeCell ref="A5:F5"/>
  </mergeCells>
  <dataValidations count="1">
    <dataValidation type="list" allowBlank="1" showInputMessage="1" showErrorMessage="1" sqref="A53:F53">
      <formula1>frage_geschl_personal</formula1>
    </dataValidation>
  </dataValidations>
  <printOptions horizontalCentered="1" verticalCentered="1"/>
  <pageMargins left="0.70866141732283472" right="0.70866141732283472" top="0.74803149606299213" bottom="0.55118110236220474" header="0.31496062992125984" footer="0.23622047244094491"/>
  <pageSetup paperSize="9" scale="93" fitToHeight="0" orientation="portrait" r:id="rId1"/>
  <headerFooter alignWithMargins="0">
    <oddHeader>&amp;L&amp;G&amp;R&amp;G</oddHeader>
    <oddFooter>&amp;L&amp;9&amp;K00-033&amp;F
&amp;C&amp;8&amp;K01+049&amp;G
Zusatzblatt_P_pauschal_AGA_erweitert_V2_1_230823&amp;RSeite &amp;P von  &amp;N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D5"/>
  <sheetViews>
    <sheetView workbookViewId="0">
      <selection activeCell="D6" sqref="D6"/>
    </sheetView>
  </sheetViews>
  <sheetFormatPr baseColWidth="10" defaultRowHeight="13.2" x14ac:dyDescent="0.25"/>
  <cols>
    <col min="1" max="1" width="16.33203125" customWidth="1"/>
    <col min="2" max="2" width="27.6640625" bestFit="1" customWidth="1"/>
    <col min="4" max="4" width="91.44140625" bestFit="1" customWidth="1"/>
  </cols>
  <sheetData>
    <row r="2" spans="1:4" x14ac:dyDescent="0.25">
      <c r="A2" s="39" t="s">
        <v>20</v>
      </c>
      <c r="B2" s="39" t="s">
        <v>21</v>
      </c>
      <c r="D2" s="162" t="s">
        <v>114</v>
      </c>
    </row>
    <row r="3" spans="1:4" x14ac:dyDescent="0.25">
      <c r="A3" s="39" t="s">
        <v>22</v>
      </c>
      <c r="B3" s="39" t="s">
        <v>26</v>
      </c>
      <c r="D3" s="162" t="s">
        <v>121</v>
      </c>
    </row>
    <row r="4" spans="1:4" x14ac:dyDescent="0.25">
      <c r="A4" s="39" t="s">
        <v>24</v>
      </c>
      <c r="B4" s="39" t="s">
        <v>23</v>
      </c>
      <c r="D4" s="162" t="s">
        <v>132</v>
      </c>
    </row>
    <row r="5" spans="1:4" ht="26.4" x14ac:dyDescent="0.25">
      <c r="A5" s="39" t="s">
        <v>25</v>
      </c>
      <c r="B5" s="40" t="s">
        <v>70</v>
      </c>
      <c r="D5" s="163" t="s">
        <v>133</v>
      </c>
    </row>
  </sheetData>
  <pageMargins left="0.70866141732283472" right="0.70866141732283472" top="0.78740157480314965" bottom="0.78740157480314965" header="0.31496062992125984" footer="0.31496062992125984"/>
  <pageSetup paperSize="9" orientation="portrait" r:id="rId1"/>
  <headerFooter>
    <oddFooter>&amp;CZusatzblatt_P_pauschl_AGA_erweitert_V2_0_230801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2"/>
  <sheetViews>
    <sheetView workbookViewId="0">
      <selection activeCell="B32" sqref="B32"/>
    </sheetView>
  </sheetViews>
  <sheetFormatPr baseColWidth="10" defaultRowHeight="13.2" x14ac:dyDescent="0.25"/>
  <sheetData>
    <row r="1" spans="1:2" x14ac:dyDescent="0.25">
      <c r="A1" s="41" t="s">
        <v>120</v>
      </c>
    </row>
    <row r="3" spans="1:2" x14ac:dyDescent="0.25">
      <c r="B3" s="41" t="s">
        <v>122</v>
      </c>
    </row>
    <row r="5" spans="1:2" x14ac:dyDescent="0.25">
      <c r="B5" s="37" t="s">
        <v>123</v>
      </c>
    </row>
    <row r="7" spans="1:2" x14ac:dyDescent="0.25">
      <c r="B7" s="41" t="s">
        <v>124</v>
      </c>
    </row>
    <row r="9" spans="1:2" x14ac:dyDescent="0.25">
      <c r="B9" s="37" t="s">
        <v>125</v>
      </c>
    </row>
    <row r="10" spans="1:2" x14ac:dyDescent="0.25">
      <c r="B10" s="37" t="s">
        <v>126</v>
      </c>
    </row>
    <row r="12" spans="1:2" x14ac:dyDescent="0.25">
      <c r="A12" s="41" t="s">
        <v>134</v>
      </c>
    </row>
    <row r="14" spans="1:2" x14ac:dyDescent="0.25">
      <c r="B14" s="41" t="s">
        <v>135</v>
      </c>
    </row>
    <row r="15" spans="1:2" x14ac:dyDescent="0.25">
      <c r="B15" s="41"/>
    </row>
    <row r="16" spans="1:2" x14ac:dyDescent="0.25">
      <c r="B16" s="37" t="s">
        <v>136</v>
      </c>
    </row>
    <row r="18" spans="1:2" x14ac:dyDescent="0.25">
      <c r="B18" s="41" t="s">
        <v>146</v>
      </c>
    </row>
    <row r="20" spans="1:2" x14ac:dyDescent="0.25">
      <c r="B20" s="37" t="s">
        <v>149</v>
      </c>
    </row>
    <row r="21" spans="1:2" x14ac:dyDescent="0.25">
      <c r="B21" s="37" t="s">
        <v>150</v>
      </c>
    </row>
    <row r="22" spans="1:2" x14ac:dyDescent="0.25">
      <c r="B22" s="37" t="s">
        <v>151</v>
      </c>
    </row>
    <row r="24" spans="1:2" x14ac:dyDescent="0.25">
      <c r="B24" s="41" t="s">
        <v>124</v>
      </c>
    </row>
    <row r="26" spans="1:2" x14ac:dyDescent="0.25">
      <c r="B26" s="37" t="s">
        <v>153</v>
      </c>
    </row>
    <row r="27" spans="1:2" x14ac:dyDescent="0.25">
      <c r="B27" s="37" t="s">
        <v>154</v>
      </c>
    </row>
    <row r="29" spans="1:2" x14ac:dyDescent="0.25">
      <c r="A29" s="41" t="s">
        <v>155</v>
      </c>
    </row>
    <row r="31" spans="1:2" x14ac:dyDescent="0.25">
      <c r="B31" t="s">
        <v>156</v>
      </c>
    </row>
    <row r="32" spans="1:2" x14ac:dyDescent="0.25">
      <c r="B32" t="s">
        <v>157</v>
      </c>
    </row>
  </sheetData>
  <pageMargins left="0.70866141732283472" right="0.70866141732283472" top="0.78740157480314965" bottom="0.78740157480314965" header="0.31496062992125984" footer="0.31496062992125984"/>
  <pageSetup paperSize="9" orientation="portrait" r:id="rId1"/>
  <headerFooter>
    <oddFooter>&amp;CZusatzblatt_P_pauschl_AGA_erweitert_V2_0_230801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6</vt:i4>
      </vt:variant>
    </vt:vector>
  </HeadingPairs>
  <TitlesOfParts>
    <vt:vector size="10" baseType="lpstr">
      <vt:lpstr>Eingruppierung</vt:lpstr>
      <vt:lpstr>Stellenbeschreibung</vt:lpstr>
      <vt:lpstr>Nachschlagen</vt:lpstr>
      <vt:lpstr>Versionen</vt:lpstr>
      <vt:lpstr>Anteil</vt:lpstr>
      <vt:lpstr>Eingruppierung!Druckbereich</vt:lpstr>
      <vt:lpstr>Stellenbeschreibung!Druckbereich</vt:lpstr>
      <vt:lpstr>Eingruppierung!Drucktitel</vt:lpstr>
      <vt:lpstr>frage_geschl_personal</vt:lpstr>
      <vt:lpstr>Matrix_Anteil</vt:lpstr>
    </vt:vector>
  </TitlesOfParts>
  <Company>Die Senatorin für Arbeit, Soziales, Jugend und Integration, Abteilung Arbeit, ESF-zwischengeschaltete Stelle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Zusatzblatt P pauschalierte Arbeitgeberanteile erweitert</dc:title>
  <dc:creator>Übergreifender Abschnitt - ESF-ZGS</dc:creator>
  <cp:keywords>Personalblatt_pauschal_AGA_erweitert_V2_0_230801</cp:keywords>
  <cp:lastModifiedBy>Andre, Thorsten (Wirtschaft, Arbeit und Europa)</cp:lastModifiedBy>
  <cp:lastPrinted>2023-02-17T10:38:45Z</cp:lastPrinted>
  <dcterms:created xsi:type="dcterms:W3CDTF">2007-06-29T11:50:13Z</dcterms:created>
  <dcterms:modified xsi:type="dcterms:W3CDTF">2023-08-23T10:35:20Z</dcterms:modified>
  <cp:category>Website</cp:category>
</cp:coreProperties>
</file>